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matalynneshuttleworth/Desktop/Noble Inspections/"/>
    </mc:Choice>
  </mc:AlternateContent>
  <xr:revisionPtr revIDLastSave="0" documentId="13_ncr:1_{3A2FE28C-27EB-EA4F-9087-7AD517CDA783}" xr6:coauthVersionLast="47" xr6:coauthVersionMax="47" xr10:uidLastSave="{00000000-0000-0000-0000-000000000000}"/>
  <bookViews>
    <workbookView xWindow="0" yWindow="460" windowWidth="28800" windowHeight="16580" tabRatio="878" activeTab="2" xr2:uid="{00000000-000D-0000-FFFF-FFFF00000000}"/>
  </bookViews>
  <sheets>
    <sheet name="Read Me" sheetId="13" r:id="rId1"/>
    <sheet name="SIMPLE" sheetId="16" r:id="rId2"/>
    <sheet name="DETAILED" sheetId="26" r:id="rId3"/>
    <sheet name="L2" sheetId="18" r:id="rId4"/>
    <sheet name="L3" sheetId="15" r:id="rId5"/>
  </sheets>
  <definedNames>
    <definedName name="_xlnm._FilterDatabase" localSheetId="2" hidden="1">DETAILED!$B$13:$X$113</definedName>
    <definedName name="_xlnm._FilterDatabase" localSheetId="3" hidden="1">'L2'!$B$5:$M$502</definedName>
    <definedName name="_xlnm._FilterDatabase" localSheetId="4" hidden="1">'L3'!#REF!</definedName>
    <definedName name="_xlnm._FilterDatabase" localSheetId="1" hidden="1">SIMPLE!#REF!</definedName>
    <definedName name="L0">'L3'!$C$6:$C$31</definedName>
    <definedName name="L1.A">'L3'!$C$35:$C$44</definedName>
    <definedName name="L1.B">'L3'!$E$35:$E$44</definedName>
    <definedName name="L1.C">'L3'!$G$35:$G$44</definedName>
    <definedName name="L1.D">'L3'!$I$35:$I$44</definedName>
    <definedName name="L1.E">'L3'!$K$35:$K$44</definedName>
    <definedName name="L1.F">'L3'!$M$35:$M$44</definedName>
    <definedName name="L1.G">'L3'!$O$35:$O$44</definedName>
    <definedName name="L1.H">'L3'!$Q$35:$Q$44</definedName>
    <definedName name="L1.I">'L3'!$S$35:$S$44</definedName>
    <definedName name="L1.J">'L3'!$U$35:$U$44</definedName>
    <definedName name="L1.K">'L3'!$W$35:$W$44</definedName>
    <definedName name="L1.L">'L3'!$Y$35:$Y$44</definedName>
    <definedName name="L1.M">'L3'!$AA$35:$AA$44</definedName>
    <definedName name="L1.N">'L3'!$AC$35:$AC$44</definedName>
    <definedName name="L1.O">'L3'!$AE$35:$AE$44</definedName>
    <definedName name="L1.P">'L3'!$AG$35:$AG$44</definedName>
    <definedName name="L1.Q">'L3'!$AI$35:$AI$44</definedName>
    <definedName name="L1.R">'L3'!$AK$35:$AK$44</definedName>
    <definedName name="L1.S">'L3'!$AM$35:$AM$44</definedName>
    <definedName name="L1.T">'L3'!$AO$35:$AO$44</definedName>
    <definedName name="L1.U">'L3'!$AQ$35:$AQ$44</definedName>
    <definedName name="L1.V">'L3'!$AS$35:$AS$44</definedName>
    <definedName name="L1.W">'L3'!$AU$35:$AU$44</definedName>
    <definedName name="L1.X">'L3'!$AW$35:$AW$44</definedName>
    <definedName name="L1.Y">'L3'!$AY$35:$AY$44</definedName>
    <definedName name="L1.Z">'L3'!$BA$35:$BA$44</definedName>
    <definedName name="L2.A.1">'L3'!$C$48:$C$67</definedName>
    <definedName name="L2.A.10">'L3'!$U$48:$U$67</definedName>
    <definedName name="L2.A.2">'L3'!$E$48:$E$67</definedName>
    <definedName name="L2.A.3">'L3'!$G$48:$G$67</definedName>
    <definedName name="L2.A.4">'L3'!$I$48:$I$67</definedName>
    <definedName name="L2.A.5">'L3'!$K$48:$K$67</definedName>
    <definedName name="L2.A.6">'L3'!$M$48:$M$67</definedName>
    <definedName name="L2.A.7">'L3'!$O$48:$O$67</definedName>
    <definedName name="L2.A.8">'L3'!$Q$48:$Q$67</definedName>
    <definedName name="L2.A.9">'L3'!$S$48:$S$67</definedName>
    <definedName name="L2.B.1">'L3'!$C$71:$C$90</definedName>
    <definedName name="L2.B.10">'L3'!$U$71:$U$90</definedName>
    <definedName name="L2.B.2">'L3'!$E$71:$E$90</definedName>
    <definedName name="L2.B.3">'L3'!$G$71:$G$90</definedName>
    <definedName name="L2.B.4">'L3'!$I$71:$I$90</definedName>
    <definedName name="L2.B.5">'L3'!$K$71:$K$90</definedName>
    <definedName name="L2.B.6">'L3'!$M$71:$M$90</definedName>
    <definedName name="L2.B.7">'L3'!$O$71:$O$90</definedName>
    <definedName name="L2.B.8">'L3'!$Q$71:$Q$90</definedName>
    <definedName name="L2.B.9">'L3'!$S$71:$S$90</definedName>
    <definedName name="L2.C.1">'L3'!$C$94:$C$113</definedName>
    <definedName name="L2.C.10">'L3'!$U$94:$U$113</definedName>
    <definedName name="L2.C.2">'L3'!$E$94:$E$113</definedName>
    <definedName name="L2.C.3">'L3'!$G$94:$G$113</definedName>
    <definedName name="L2.C.4">'L3'!$I$94:$I$113</definedName>
    <definedName name="L2.C.5">'L3'!$K$94:$K$113</definedName>
    <definedName name="L2.C.6">'L3'!$M$94:$M$113</definedName>
    <definedName name="L2.C.7">'L3'!$O$94:$O$113</definedName>
    <definedName name="L2.C.8">'L3'!$Q$94:$Q$113</definedName>
    <definedName name="L2.C.9">'L3'!$S$94:$S$113</definedName>
    <definedName name="L2.D.1">'L3'!$C$117:$C$136</definedName>
    <definedName name="L2.D.10">'L3'!$U$117:$U$136</definedName>
    <definedName name="L2.D.2">'L3'!$E$117:$E$136</definedName>
    <definedName name="L2.D.3">'L3'!$G$117:$G$136</definedName>
    <definedName name="L2.D.4">'L3'!$I$117:$I$136</definedName>
    <definedName name="L2.D.5">'L3'!$K$117:$K$136</definedName>
    <definedName name="L2.D.6">'L3'!$M$117:$M$136</definedName>
    <definedName name="L2.D.7">'L3'!$O$117:$O$136</definedName>
    <definedName name="L2.D.8">'L3'!$Q$117:$Q$136</definedName>
    <definedName name="L2.D.9">'L3'!$S$117:$S$136</definedName>
    <definedName name="L2.E.1">'L3'!$C$140:$C$159</definedName>
    <definedName name="L2.E.10">'L3'!$U$140:$U$159</definedName>
    <definedName name="L2.E.2">'L3'!$E$140:$E$159</definedName>
    <definedName name="L2.E.3">'L3'!$G$140:$G$159</definedName>
    <definedName name="L2.E.4">'L3'!$I$140:$I$159</definedName>
    <definedName name="L2.E.5">'L3'!$K$140:$K$159</definedName>
    <definedName name="L2.E.6">'L3'!$M$140:$M$159</definedName>
    <definedName name="L2.E.7">'L3'!$O$140:$O$159</definedName>
    <definedName name="L2.E.8">'L3'!$Q$140:$Q$159</definedName>
    <definedName name="L2.E.9">'L3'!$S$140:$S$159</definedName>
    <definedName name="L2.F.1">'L3'!$C$163:$C$182</definedName>
    <definedName name="L2.F.10">'L3'!$U$163:$U$182</definedName>
    <definedName name="L2.F.2">'L3'!$E$163:$E$182</definedName>
    <definedName name="L2.F.3">'L3'!$G$163:$G$182</definedName>
    <definedName name="L2.F.4">'L3'!$I$163:$I$182</definedName>
    <definedName name="L2.F.5">'L3'!$K$163:$K$182</definedName>
    <definedName name="L2.F.6">'L3'!$M$163:$M$182</definedName>
    <definedName name="L2.F.7">'L3'!$O$163:$O$182</definedName>
    <definedName name="L2.F.8">'L3'!$Q$163:$Q$182</definedName>
    <definedName name="L2.F.9">'L3'!$S$163:$S$182</definedName>
    <definedName name="L2.G.1">'L3'!$C$186:$C$205</definedName>
    <definedName name="L2.G.10">'L3'!$U$186:$U$205</definedName>
    <definedName name="L2.G.2">'L3'!$E$186:$E$205</definedName>
    <definedName name="L2.G.3">'L3'!$G$186:$G$205</definedName>
    <definedName name="L2.G.4">'L3'!$I$186:$I$205</definedName>
    <definedName name="L2.G.5">'L3'!$K$186:$K$205</definedName>
    <definedName name="L2.G.6">'L3'!$M$186:$M$205</definedName>
    <definedName name="L2.G.7">'L3'!$O$186:$O$205</definedName>
    <definedName name="L2.G.8">'L3'!$Q$186:$Q$205</definedName>
    <definedName name="L2.G.9">'L3'!$S$186:$S$205</definedName>
    <definedName name="L2.H.1">'L3'!$C$209:$C$228</definedName>
    <definedName name="L2.H.10">'L3'!$U$209:$U$228</definedName>
    <definedName name="L2.H.2">'L3'!$E$209:$E$228</definedName>
    <definedName name="L2.H.3">'L3'!$G$209:$G$228</definedName>
    <definedName name="L2.H.4">'L3'!$I$209:$I$228</definedName>
    <definedName name="L2.H.5">'L3'!$K$209:$K$228</definedName>
    <definedName name="L2.H.6">'L3'!$M$209:$M$228</definedName>
    <definedName name="L2.H.7">'L3'!$O$209:$O$228</definedName>
    <definedName name="L2.H.8">'L3'!$Q$209:$Q$228</definedName>
    <definedName name="L2.H.9">'L3'!$S$209:$S$228</definedName>
    <definedName name="L2.I.1">'L3'!$C$232:$C$251</definedName>
    <definedName name="L2.I.10">'L3'!$U$232:$U$251</definedName>
    <definedName name="L2.I.2">'L3'!$E$232:$E$251</definedName>
    <definedName name="L2.I.3">'L3'!$G$232:$G$251</definedName>
    <definedName name="L2.I.4">'L3'!$I$232:$I$251</definedName>
    <definedName name="L2.I.5">'L3'!$K$232:$K$251</definedName>
    <definedName name="L2.I.6">'L3'!$M$232:$M$251</definedName>
    <definedName name="L2.I.7">'L3'!$O$232:$O$251</definedName>
    <definedName name="L2.I.8">'L3'!$Q$232:$Q$251</definedName>
    <definedName name="L2.I.9">'L3'!$S$232:$S$251</definedName>
    <definedName name="L2.J.1">'L3'!$C$255:$C$274</definedName>
    <definedName name="L2.J.10">'L3'!$U$255:$U$274</definedName>
    <definedName name="L2.J.2">'L3'!$E$255:$E$274</definedName>
    <definedName name="L2.J.3">'L3'!$G$255:$G$274</definedName>
    <definedName name="L2.J.4">'L3'!$I$255:$I$274</definedName>
    <definedName name="L2.J.5">'L3'!$K$255:$K$274</definedName>
    <definedName name="L2.J.6">'L3'!$M$255:$M$274</definedName>
    <definedName name="L2.J.7">'L3'!$O$255:$O$274</definedName>
    <definedName name="L2.J.8">'L3'!$Q$255:$Q$274</definedName>
    <definedName name="L2.J.9">'L3'!$S$255:$S$274</definedName>
    <definedName name="L2.K.1">'L3'!$C$278:$C$297</definedName>
    <definedName name="L2.K.10">'L3'!$U$278:$U$297</definedName>
    <definedName name="L2.K.2">'L3'!$E$278:$E$297</definedName>
    <definedName name="L2.K.3">'L3'!$G$278:$G$297</definedName>
    <definedName name="L2.K.4">'L3'!$I$278:$I$297</definedName>
    <definedName name="L2.K.5">'L3'!$K$278:$K$297</definedName>
    <definedName name="L2.K.6">'L3'!$M$278:$M$297</definedName>
    <definedName name="L2.K.7">'L3'!$O$278:$O$297</definedName>
    <definedName name="L2.K.8">'L3'!$Q$278:$Q$297</definedName>
    <definedName name="L2.K.9">'L3'!$S$278:$S$297</definedName>
    <definedName name="L2.L.1">'L3'!$C$301:$C$320</definedName>
    <definedName name="L2.L.10">'L3'!$U$301:$U$320</definedName>
    <definedName name="L2.L.2">'L3'!$E$301:$E$320</definedName>
    <definedName name="L2.L.3">'L3'!$G$301:$G$320</definedName>
    <definedName name="L2.L.4">'L3'!$I$301:$I$320</definedName>
    <definedName name="L2.L.5">'L3'!$K$301:$K$320</definedName>
    <definedName name="L2.L.6">'L3'!$M$301:$M$320</definedName>
    <definedName name="L2.L.7">'L3'!$O$301:$O$320</definedName>
    <definedName name="L2.L.8">'L3'!$Q$301:$Q$320</definedName>
    <definedName name="L2.L.9">'L3'!$S$301:$S$320</definedName>
    <definedName name="L2.M.1">'L3'!$C$324:$C$343</definedName>
    <definedName name="L2.M.10">'L3'!$U$324:$U$343</definedName>
    <definedName name="L2.M.2">'L3'!$E$324:$E$343</definedName>
    <definedName name="L2.M.3">'L3'!$G$324:$G$343</definedName>
    <definedName name="L2.M.4">'L3'!$I$324:$I$343</definedName>
    <definedName name="L2.M.5">'L3'!$K$324:$K$343</definedName>
    <definedName name="L2.M.6">'L3'!$M$324:$M$343</definedName>
    <definedName name="L2.M.7">'L3'!$O$324:$O$343</definedName>
    <definedName name="L2.M.8">'L3'!$Q$324:$Q$343</definedName>
    <definedName name="L2.M.9">'L3'!$S$324:$S$343</definedName>
    <definedName name="L2.N.1">'L3'!$C$347:$C$366</definedName>
    <definedName name="L2.N.10">'L3'!$U$347:$U$366</definedName>
    <definedName name="L2.N.2">'L3'!$E$347:$E$366</definedName>
    <definedName name="L2.N.3">'L3'!$G$347:$G$366</definedName>
    <definedName name="L2.N.4">'L3'!$I$347:$I$366</definedName>
    <definedName name="L2.N.5">'L3'!$K$347:$K$366</definedName>
    <definedName name="L2.N.6">'L3'!$M$347:$M$366</definedName>
    <definedName name="L2.N.7">'L3'!$O$347:$O$366</definedName>
    <definedName name="L2.N.8">'L3'!$Q$347:$Q$366</definedName>
    <definedName name="L2.N.9">'L3'!$S$347:$S$366</definedName>
    <definedName name="L2.O.1">'L3'!$C$370:$C$389</definedName>
    <definedName name="L2.O.10">'L3'!$U$370:$U$389</definedName>
    <definedName name="L2.O.2">'L3'!$E$370:$E$389</definedName>
    <definedName name="L2.O.3">'L3'!$G$370:$G$389</definedName>
    <definedName name="L2.O.4">'L3'!$I$370:$I$389</definedName>
    <definedName name="L2.O.5">'L3'!$K$370:$K$389</definedName>
    <definedName name="L2.O.6">'L3'!$M$370:$M$389</definedName>
    <definedName name="L2.O.7">'L3'!$O$370:$O$389</definedName>
    <definedName name="L2.O.8">'L3'!$Q$370:$Q$389</definedName>
    <definedName name="L2.O.9">'L3'!$S$370:$S$389</definedName>
    <definedName name="L2.P.1">'L3'!$C$393:$C$412</definedName>
    <definedName name="L2.P.10">'L3'!$U$393:$U$412</definedName>
    <definedName name="L2.P.2">'L3'!$E$393:$E$412</definedName>
    <definedName name="L2.P.3">'L3'!$G$393:$G$412</definedName>
    <definedName name="L2.P.4">'L3'!$I$393:$I$412</definedName>
    <definedName name="L2.P.5">'L3'!$K$393:$K$412</definedName>
    <definedName name="L2.P.6">'L3'!$M$393:$M$412</definedName>
    <definedName name="L2.P.7">'L3'!$O$393:$O$412</definedName>
    <definedName name="L2.P.8">'L3'!$Q$393:$Q$412</definedName>
    <definedName name="L2.P.9">'L3'!$S$393:$S$412</definedName>
    <definedName name="L2.Q.1">'L3'!$C$416:$C$435</definedName>
    <definedName name="L2.Q.10">'L3'!$U$416:$U$435</definedName>
    <definedName name="L2.Q.2">'L3'!$E$416:$E$435</definedName>
    <definedName name="L2.Q.3">'L3'!$G$416:$G$435</definedName>
    <definedName name="L2.Q.4">'L3'!$I$416:$I$435</definedName>
    <definedName name="L2.Q.5">'L3'!$K$416:$K$435</definedName>
    <definedName name="L2.Q.6">'L3'!$M$416:$M$435</definedName>
    <definedName name="L2.Q.7">'L3'!$O$416:$O$435</definedName>
    <definedName name="L2.Q.8">'L3'!$Q$416:$Q$435</definedName>
    <definedName name="L2.Q.9">'L3'!$S$416:$S$435</definedName>
    <definedName name="L2.R.1">'L3'!$C$439:$C$458</definedName>
    <definedName name="L2.R.10">'L3'!$U$439:$U$458</definedName>
    <definedName name="L2.R.2">'L3'!$E$439:$E$458</definedName>
    <definedName name="L2.R.3">'L3'!$G$439:$G$458</definedName>
    <definedName name="L2.R.4">'L3'!$I$439:$I$458</definedName>
    <definedName name="L2.R.5">'L3'!$K$439:$K$458</definedName>
    <definedName name="L2.R.6">'L3'!$M$439:$M$458</definedName>
    <definedName name="L2.R.7">'L3'!$O$439:$O$458</definedName>
    <definedName name="L2.R.8">'L3'!$Q$439:$Q$458</definedName>
    <definedName name="L2.R.9">'L3'!$S$439:$S$458</definedName>
    <definedName name="L2.S.1">'L3'!$C$462:$C$481</definedName>
    <definedName name="L2.S.10">'L3'!$U$462:$U$481</definedName>
    <definedName name="L2.S.2">'L3'!$E$462:$E$481</definedName>
    <definedName name="L2.S.3">'L3'!$G$462:$G$481</definedName>
    <definedName name="L2.S.4">'L3'!$I$462:$I$481</definedName>
    <definedName name="L2.S.5">'L3'!$K$462:$K$481</definedName>
    <definedName name="L2.S.6">'L3'!$M$462:$M$481</definedName>
    <definedName name="L2.S.7">'L3'!$O$462:$O$481</definedName>
    <definedName name="L2.S.8">'L3'!$Q$462:$Q$481</definedName>
    <definedName name="L2.S.9">'L3'!$S$462:$S$481</definedName>
    <definedName name="L2.T.1">'L3'!$C$485:$C$504</definedName>
    <definedName name="L2.T.10">'L3'!$U$485:$U$504</definedName>
    <definedName name="L2.T.2">'L3'!$E$485:$E$504</definedName>
    <definedName name="L2.T.3">'L3'!$G$485:$G$504</definedName>
    <definedName name="L2.T.4">'L3'!$I$485:$I$504</definedName>
    <definedName name="L2.T.5">'L3'!$K$485:$K$504</definedName>
    <definedName name="L2.T.6">'L3'!$M$485:$M$504</definedName>
    <definedName name="L2.T.7">'L3'!$O$485:$O$504</definedName>
    <definedName name="L2.T.8">'L3'!$Q$485:$Q$504</definedName>
    <definedName name="L2.T.9">'L3'!$S$485:$S$504</definedName>
    <definedName name="L2.U.1">'L3'!$C$508:$C$527</definedName>
    <definedName name="L2.U.10">'L3'!$U$508:$U$527</definedName>
    <definedName name="L2.U.2">'L3'!$E$508:$E$527</definedName>
    <definedName name="L2.U.3">'L3'!$G$508:$G$527</definedName>
    <definedName name="L2.U.4">'L3'!$I$508:$I$527</definedName>
    <definedName name="L2.U.5">'L3'!$K$508:$K$527</definedName>
    <definedName name="L2.U.6">'L3'!$M$508:$M$527</definedName>
    <definedName name="L2.U.7">'L3'!$O$508:$O$527</definedName>
    <definedName name="L2.U.8">'L3'!$Q$508:$Q$527</definedName>
    <definedName name="L2.U.9">'L3'!$S$508:$S$527</definedName>
    <definedName name="L2.V.1">'L3'!$C$531:$C$550</definedName>
    <definedName name="L2.V.10">'L3'!$U$531:$U$550</definedName>
    <definedName name="L2.V.2">'L3'!$E$531:$E$550</definedName>
    <definedName name="L2.V.3">'L3'!$G$531:$G$550</definedName>
    <definedName name="L2.V.4">'L3'!$I$531:$I$550</definedName>
    <definedName name="L2.V.5">'L3'!$K$531:$K$550</definedName>
    <definedName name="L2.V.6">'L3'!$M$531:$M$550</definedName>
    <definedName name="L2.V.7">'L3'!$O$531:$O$550</definedName>
    <definedName name="L2.V.8">'L3'!$Q$531:$Q$550</definedName>
    <definedName name="L2.V.9">'L3'!$S$531:$S$550</definedName>
    <definedName name="L2.W.1">'L3'!$C$554:$C$573</definedName>
    <definedName name="L2.W.10">'L3'!$U$554:$U$573</definedName>
    <definedName name="L2.W.2">'L3'!$E$554:$E$573</definedName>
    <definedName name="L2.W.3">'L3'!$G$554:$G$573</definedName>
    <definedName name="L2.W.4">'L3'!$I$554:$I$573</definedName>
    <definedName name="L2.W.5">'L3'!$K$554:$K$573</definedName>
    <definedName name="L2.W.6">'L3'!$M$554:$M$573</definedName>
    <definedName name="L2.W.7">'L3'!$O$554:$O$573</definedName>
    <definedName name="L2.W.8">'L3'!$Q$554:$Q$573</definedName>
    <definedName name="L2.W.9">'L3'!$S$554:$S$573</definedName>
    <definedName name="L2.X.1">'L3'!$C$577:$C$596</definedName>
    <definedName name="L2.X.10">'L3'!$U$577:$U$596</definedName>
    <definedName name="L2.X.2">'L3'!$E$577:$E$596</definedName>
    <definedName name="L2.X.3">'L3'!$G$577:$G$596</definedName>
    <definedName name="L2.X.4">'L3'!$I$577:$I$596</definedName>
    <definedName name="L2.X.5">'L3'!$K$577:$K$596</definedName>
    <definedName name="L2.X.6">'L3'!$M$577:$M$596</definedName>
    <definedName name="L2.X.7">'L3'!$O$577:$O$596</definedName>
    <definedName name="L2.X.8">'L3'!$Q$577:$Q$596</definedName>
    <definedName name="L2.X.9">'L3'!$S$577:$S$596</definedName>
    <definedName name="L2.Y.1">'L3'!$C$600:$C$619</definedName>
    <definedName name="L2.Y.10">'L3'!$U$600:$U$619</definedName>
    <definedName name="L2.Y.2">'L3'!$E$600:$E$619</definedName>
    <definedName name="L2.Y.3">'L3'!$G$600:$G$619</definedName>
    <definedName name="L2.Y.4">'L3'!$I$600:$I$619</definedName>
    <definedName name="L2.Y.5">'L3'!$K$600:$K$619</definedName>
    <definedName name="L2.Y.6">'L3'!$M$600:$M$619</definedName>
    <definedName name="L2.Y.7">'L3'!$O$600:$O$619</definedName>
    <definedName name="L2.Y.8">'L3'!$Q$600:$Q$619</definedName>
    <definedName name="L2.Y.9">'L3'!$S$600:$S$619</definedName>
    <definedName name="L2.Z.1">'L3'!$C$623:$C$642</definedName>
    <definedName name="L2.Z.10">'L3'!$U$623:$U$642</definedName>
    <definedName name="L2.Z.2">'L3'!$E$623:$E$642</definedName>
    <definedName name="L2.Z.3">'L3'!$G$623:$G$642</definedName>
    <definedName name="L2.Z.4">'L3'!$I$623:$I$642</definedName>
    <definedName name="L2.Z.5">'L3'!$K$623:$K$642</definedName>
    <definedName name="L2.Z.6">'L3'!$M$623:$M$642</definedName>
    <definedName name="L2.Z.7">'L3'!$O$623:$O$642</definedName>
    <definedName name="L2.Z.8">'L3'!$Q$623:$Q$642</definedName>
    <definedName name="L2.Z.9">'L3'!$S$623:$S$642</definedName>
    <definedName name="_xlnm.Print_Area" localSheetId="2">DETAILED!$A$1:$Y$114</definedName>
    <definedName name="_xlnm.Print_Area" localSheetId="1">SIMPLE!$A$1:$S$40</definedName>
    <definedName name="_xlnm.Print_Titles" localSheetId="2">DETAILED!$1:$13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6" l="1"/>
  <c r="M8" i="26"/>
  <c r="E9" i="26"/>
  <c r="E8" i="26"/>
  <c r="E7" i="26"/>
  <c r="E9" i="16"/>
  <c r="E8" i="16"/>
  <c r="E7" i="16"/>
  <c r="B5" i="16"/>
  <c r="R9" i="16"/>
  <c r="M8" i="16"/>
  <c r="C6" i="15"/>
  <c r="C7" i="15" l="1"/>
  <c r="V113" i="26"/>
  <c r="U113" i="26"/>
  <c r="T113" i="26"/>
  <c r="M113" i="26"/>
  <c r="V112" i="26"/>
  <c r="U112" i="26"/>
  <c r="T112" i="26"/>
  <c r="M112" i="26"/>
  <c r="V111" i="26"/>
  <c r="U111" i="26"/>
  <c r="T111" i="26"/>
  <c r="M111" i="26"/>
  <c r="V110" i="26"/>
  <c r="U110" i="26"/>
  <c r="T110" i="26"/>
  <c r="M110" i="26"/>
  <c r="V109" i="26"/>
  <c r="U109" i="26"/>
  <c r="T109" i="26"/>
  <c r="M109" i="26"/>
  <c r="V108" i="26"/>
  <c r="U108" i="26"/>
  <c r="T108" i="26"/>
  <c r="M108" i="26"/>
  <c r="V107" i="26"/>
  <c r="U107" i="26"/>
  <c r="T107" i="26"/>
  <c r="M107" i="26"/>
  <c r="V106" i="26"/>
  <c r="U106" i="26"/>
  <c r="T106" i="26"/>
  <c r="M106" i="26"/>
  <c r="V105" i="26"/>
  <c r="U105" i="26"/>
  <c r="T105" i="26"/>
  <c r="M105" i="26"/>
  <c r="V104" i="26"/>
  <c r="U104" i="26"/>
  <c r="T104" i="26"/>
  <c r="M104" i="26"/>
  <c r="V103" i="26"/>
  <c r="U103" i="26"/>
  <c r="T103" i="26"/>
  <c r="M103" i="26"/>
  <c r="V102" i="26"/>
  <c r="U102" i="26"/>
  <c r="T102" i="26"/>
  <c r="M102" i="26"/>
  <c r="V101" i="26"/>
  <c r="U101" i="26"/>
  <c r="T101" i="26"/>
  <c r="M101" i="26"/>
  <c r="V100" i="26"/>
  <c r="U100" i="26"/>
  <c r="T100" i="26"/>
  <c r="M100" i="26"/>
  <c r="V99" i="26"/>
  <c r="U99" i="26"/>
  <c r="T99" i="26"/>
  <c r="M99" i="26"/>
  <c r="V98" i="26"/>
  <c r="U98" i="26"/>
  <c r="T98" i="26"/>
  <c r="M98" i="26"/>
  <c r="V97" i="26"/>
  <c r="U97" i="26"/>
  <c r="T97" i="26"/>
  <c r="M97" i="26"/>
  <c r="V96" i="26"/>
  <c r="U96" i="26"/>
  <c r="T96" i="26"/>
  <c r="M96" i="26"/>
  <c r="V95" i="26"/>
  <c r="U95" i="26"/>
  <c r="T95" i="26"/>
  <c r="M95" i="26"/>
  <c r="V94" i="26"/>
  <c r="U94" i="26"/>
  <c r="T94" i="26"/>
  <c r="M94" i="26"/>
  <c r="V93" i="26"/>
  <c r="U93" i="26"/>
  <c r="T93" i="26"/>
  <c r="M93" i="26"/>
  <c r="V92" i="26"/>
  <c r="U92" i="26"/>
  <c r="T92" i="26"/>
  <c r="M92" i="26"/>
  <c r="V91" i="26"/>
  <c r="U91" i="26"/>
  <c r="T91" i="26"/>
  <c r="M91" i="26"/>
  <c r="V90" i="26"/>
  <c r="U90" i="26"/>
  <c r="T90" i="26"/>
  <c r="M90" i="26"/>
  <c r="V89" i="26"/>
  <c r="U89" i="26"/>
  <c r="T89" i="26"/>
  <c r="M89" i="26"/>
  <c r="V88" i="26"/>
  <c r="U88" i="26"/>
  <c r="T88" i="26"/>
  <c r="M88" i="26"/>
  <c r="V87" i="26"/>
  <c r="U87" i="26"/>
  <c r="T87" i="26"/>
  <c r="M87" i="26"/>
  <c r="V86" i="26"/>
  <c r="U86" i="26"/>
  <c r="T86" i="26"/>
  <c r="M86" i="26"/>
  <c r="V85" i="26"/>
  <c r="U85" i="26"/>
  <c r="T85" i="26"/>
  <c r="M85" i="26"/>
  <c r="V84" i="26"/>
  <c r="U84" i="26"/>
  <c r="T84" i="26"/>
  <c r="M84" i="26"/>
  <c r="V83" i="26"/>
  <c r="U83" i="26"/>
  <c r="T83" i="26"/>
  <c r="M83" i="26"/>
  <c r="V82" i="26"/>
  <c r="U82" i="26"/>
  <c r="T82" i="26"/>
  <c r="M82" i="26"/>
  <c r="V81" i="26"/>
  <c r="U81" i="26"/>
  <c r="T81" i="26"/>
  <c r="M81" i="26"/>
  <c r="V80" i="26"/>
  <c r="U80" i="26"/>
  <c r="T80" i="26"/>
  <c r="M80" i="26"/>
  <c r="V79" i="26"/>
  <c r="U79" i="26"/>
  <c r="T79" i="26"/>
  <c r="M79" i="26"/>
  <c r="V78" i="26"/>
  <c r="U78" i="26"/>
  <c r="T78" i="26"/>
  <c r="M78" i="26"/>
  <c r="V77" i="26"/>
  <c r="U77" i="26"/>
  <c r="T77" i="26"/>
  <c r="M77" i="26"/>
  <c r="V76" i="26"/>
  <c r="U76" i="26"/>
  <c r="T76" i="26"/>
  <c r="M76" i="26"/>
  <c r="V75" i="26"/>
  <c r="U75" i="26"/>
  <c r="T75" i="26"/>
  <c r="M75" i="26"/>
  <c r="V74" i="26"/>
  <c r="U74" i="26"/>
  <c r="T74" i="26"/>
  <c r="M74" i="26"/>
  <c r="V73" i="26"/>
  <c r="U73" i="26"/>
  <c r="T73" i="26"/>
  <c r="M73" i="26"/>
  <c r="V72" i="26"/>
  <c r="U72" i="26"/>
  <c r="T72" i="26"/>
  <c r="M72" i="26"/>
  <c r="V71" i="26"/>
  <c r="U71" i="26"/>
  <c r="T71" i="26"/>
  <c r="M71" i="26"/>
  <c r="V70" i="26"/>
  <c r="U70" i="26"/>
  <c r="T70" i="26"/>
  <c r="M70" i="26"/>
  <c r="V69" i="26"/>
  <c r="U69" i="26"/>
  <c r="T69" i="26"/>
  <c r="M69" i="26"/>
  <c r="V68" i="26"/>
  <c r="U68" i="26"/>
  <c r="T68" i="26"/>
  <c r="M68" i="26"/>
  <c r="V67" i="26"/>
  <c r="U67" i="26"/>
  <c r="T67" i="26"/>
  <c r="M67" i="26"/>
  <c r="V66" i="26"/>
  <c r="U66" i="26"/>
  <c r="T66" i="26"/>
  <c r="M66" i="26"/>
  <c r="V65" i="26"/>
  <c r="U65" i="26"/>
  <c r="T65" i="26"/>
  <c r="M65" i="26"/>
  <c r="V64" i="26"/>
  <c r="U64" i="26"/>
  <c r="T64" i="26"/>
  <c r="M64" i="26"/>
  <c r="V63" i="26"/>
  <c r="U63" i="26"/>
  <c r="T63" i="26"/>
  <c r="M63" i="26"/>
  <c r="V62" i="26"/>
  <c r="U62" i="26"/>
  <c r="T62" i="26"/>
  <c r="M62" i="26"/>
  <c r="V61" i="26"/>
  <c r="U61" i="26"/>
  <c r="T61" i="26"/>
  <c r="M61" i="26"/>
  <c r="V60" i="26"/>
  <c r="U60" i="26"/>
  <c r="T60" i="26"/>
  <c r="M60" i="26"/>
  <c r="V59" i="26"/>
  <c r="U59" i="26"/>
  <c r="T59" i="26"/>
  <c r="M59" i="26"/>
  <c r="V58" i="26"/>
  <c r="U58" i="26"/>
  <c r="T58" i="26"/>
  <c r="M58" i="26"/>
  <c r="V57" i="26"/>
  <c r="U57" i="26"/>
  <c r="T57" i="26"/>
  <c r="M57" i="26"/>
  <c r="V56" i="26"/>
  <c r="U56" i="26"/>
  <c r="T56" i="26"/>
  <c r="M56" i="26"/>
  <c r="V55" i="26"/>
  <c r="U55" i="26"/>
  <c r="T55" i="26"/>
  <c r="M55" i="26"/>
  <c r="V54" i="26"/>
  <c r="U54" i="26"/>
  <c r="T54" i="26"/>
  <c r="M54" i="26"/>
  <c r="V53" i="26"/>
  <c r="U53" i="26"/>
  <c r="T53" i="26"/>
  <c r="M53" i="26"/>
  <c r="V52" i="26"/>
  <c r="U52" i="26"/>
  <c r="T52" i="26"/>
  <c r="M52" i="26"/>
  <c r="V51" i="26"/>
  <c r="U51" i="26"/>
  <c r="T51" i="26"/>
  <c r="M51" i="26"/>
  <c r="V50" i="26"/>
  <c r="U50" i="26"/>
  <c r="T50" i="26"/>
  <c r="M50" i="26"/>
  <c r="V49" i="26"/>
  <c r="U49" i="26"/>
  <c r="T49" i="26"/>
  <c r="M49" i="26"/>
  <c r="V48" i="26"/>
  <c r="U48" i="26"/>
  <c r="T48" i="26"/>
  <c r="M48" i="26"/>
  <c r="V47" i="26"/>
  <c r="U47" i="26"/>
  <c r="T47" i="26"/>
  <c r="M47" i="26"/>
  <c r="V46" i="26"/>
  <c r="U46" i="26"/>
  <c r="T46" i="26"/>
  <c r="M46" i="26"/>
  <c r="V45" i="26"/>
  <c r="U45" i="26"/>
  <c r="T45" i="26"/>
  <c r="M45" i="26"/>
  <c r="V44" i="26"/>
  <c r="U44" i="26"/>
  <c r="T44" i="26"/>
  <c r="M44" i="26"/>
  <c r="V43" i="26"/>
  <c r="U43" i="26"/>
  <c r="T43" i="26"/>
  <c r="M43" i="26"/>
  <c r="V42" i="26"/>
  <c r="U42" i="26"/>
  <c r="T42" i="26"/>
  <c r="M42" i="26"/>
  <c r="V41" i="26"/>
  <c r="U41" i="26"/>
  <c r="T41" i="26"/>
  <c r="M41" i="26"/>
  <c r="V40" i="26"/>
  <c r="U40" i="26"/>
  <c r="T40" i="26"/>
  <c r="M40" i="26"/>
  <c r="V39" i="26"/>
  <c r="U39" i="26"/>
  <c r="T39" i="26"/>
  <c r="M39" i="26"/>
  <c r="V38" i="26"/>
  <c r="U38" i="26"/>
  <c r="T38" i="26"/>
  <c r="M38" i="26"/>
  <c r="V37" i="26"/>
  <c r="U37" i="26"/>
  <c r="T37" i="26"/>
  <c r="M37" i="26"/>
  <c r="V36" i="26"/>
  <c r="U36" i="26"/>
  <c r="T36" i="26"/>
  <c r="M36" i="26"/>
  <c r="V35" i="26"/>
  <c r="U35" i="26"/>
  <c r="T35" i="26"/>
  <c r="M35" i="26"/>
  <c r="V34" i="26"/>
  <c r="U34" i="26"/>
  <c r="T34" i="26"/>
  <c r="M34" i="26"/>
  <c r="V33" i="26"/>
  <c r="U33" i="26"/>
  <c r="T33" i="26"/>
  <c r="M33" i="26"/>
  <c r="V32" i="26"/>
  <c r="U32" i="26"/>
  <c r="T32" i="26"/>
  <c r="M32" i="26"/>
  <c r="V31" i="26"/>
  <c r="U31" i="26"/>
  <c r="T31" i="26"/>
  <c r="M31" i="26"/>
  <c r="V30" i="26"/>
  <c r="U30" i="26"/>
  <c r="T30" i="26"/>
  <c r="M30" i="26"/>
  <c r="V29" i="26"/>
  <c r="U29" i="26"/>
  <c r="T29" i="26"/>
  <c r="M29" i="26"/>
  <c r="V28" i="26"/>
  <c r="U28" i="26"/>
  <c r="T28" i="26"/>
  <c r="M28" i="26"/>
  <c r="V27" i="26"/>
  <c r="U27" i="26"/>
  <c r="T27" i="26"/>
  <c r="M27" i="26"/>
  <c r="V26" i="26"/>
  <c r="U26" i="26"/>
  <c r="T26" i="26"/>
  <c r="M26" i="26"/>
  <c r="V25" i="26"/>
  <c r="U25" i="26"/>
  <c r="T25" i="26"/>
  <c r="M25" i="26"/>
  <c r="V24" i="26"/>
  <c r="U24" i="26"/>
  <c r="T24" i="26"/>
  <c r="M24" i="26"/>
  <c r="V23" i="26"/>
  <c r="U23" i="26"/>
  <c r="T23" i="26"/>
  <c r="M23" i="26"/>
  <c r="V22" i="26"/>
  <c r="U22" i="26"/>
  <c r="T22" i="26"/>
  <c r="M22" i="26"/>
  <c r="V21" i="26"/>
  <c r="U21" i="26"/>
  <c r="T21" i="26"/>
  <c r="M21" i="26"/>
  <c r="V20" i="26"/>
  <c r="U20" i="26"/>
  <c r="T20" i="26"/>
  <c r="M20" i="26"/>
  <c r="V19" i="26"/>
  <c r="U19" i="26"/>
  <c r="T19" i="26"/>
  <c r="M19" i="26"/>
  <c r="V18" i="26"/>
  <c r="U18" i="26"/>
  <c r="T18" i="26"/>
  <c r="M18" i="26"/>
  <c r="V17" i="26"/>
  <c r="U17" i="26"/>
  <c r="T17" i="26"/>
  <c r="M17" i="26"/>
  <c r="V16" i="26"/>
  <c r="U16" i="26"/>
  <c r="T16" i="26"/>
  <c r="M16" i="26"/>
  <c r="V15" i="26"/>
  <c r="U15" i="26"/>
  <c r="T15" i="26"/>
  <c r="M15" i="26"/>
  <c r="V14" i="26"/>
  <c r="U14" i="26"/>
  <c r="T14" i="26"/>
  <c r="M14" i="26"/>
  <c r="R10" i="26"/>
  <c r="R9" i="26"/>
  <c r="W38" i="26" l="1"/>
  <c r="W46" i="26"/>
  <c r="W49" i="26"/>
  <c r="W50" i="26"/>
  <c r="W54" i="26"/>
  <c r="W70" i="26"/>
  <c r="W86" i="26"/>
  <c r="W110" i="26"/>
  <c r="W112" i="26"/>
  <c r="W113" i="26"/>
  <c r="W58" i="26"/>
  <c r="W60" i="26"/>
  <c r="W39" i="26"/>
  <c r="W90" i="26"/>
  <c r="W102" i="26"/>
  <c r="W14" i="26"/>
  <c r="W16" i="26"/>
  <c r="W17" i="26"/>
  <c r="W18" i="26"/>
  <c r="W22" i="26"/>
  <c r="W30" i="26"/>
  <c r="W33" i="26"/>
  <c r="W34" i="26"/>
  <c r="W71" i="26"/>
  <c r="W83" i="26"/>
  <c r="W19" i="26"/>
  <c r="W26" i="26"/>
  <c r="W28" i="26"/>
  <c r="W23" i="26"/>
  <c r="W35" i="26"/>
  <c r="W42" i="26"/>
  <c r="W44" i="26"/>
  <c r="W62" i="26"/>
  <c r="W65" i="26"/>
  <c r="W66" i="26"/>
  <c r="W87" i="26"/>
  <c r="W99" i="26"/>
  <c r="W106" i="26"/>
  <c r="W51" i="26"/>
  <c r="W78" i="26"/>
  <c r="W81" i="26"/>
  <c r="W82" i="26"/>
  <c r="W103" i="26"/>
  <c r="W55" i="26"/>
  <c r="W67" i="26"/>
  <c r="W74" i="26"/>
  <c r="W76" i="26"/>
  <c r="W94" i="26"/>
  <c r="W96" i="26"/>
  <c r="W97" i="26"/>
  <c r="W98" i="26"/>
  <c r="W21" i="26"/>
  <c r="W32" i="26"/>
  <c r="W20" i="26"/>
  <c r="W25" i="26"/>
  <c r="W31" i="26"/>
  <c r="W36" i="26"/>
  <c r="W41" i="26"/>
  <c r="W47" i="26"/>
  <c r="W52" i="26"/>
  <c r="W57" i="26"/>
  <c r="W63" i="26"/>
  <c r="W68" i="26"/>
  <c r="W73" i="26"/>
  <c r="W79" i="26"/>
  <c r="W84" i="26"/>
  <c r="W88" i="26"/>
  <c r="W89" i="26"/>
  <c r="W95" i="26"/>
  <c r="W104" i="26"/>
  <c r="W105" i="26"/>
  <c r="W111" i="26"/>
  <c r="W24" i="26"/>
  <c r="W29" i="26"/>
  <c r="W40" i="26"/>
  <c r="W45" i="26"/>
  <c r="W56" i="26"/>
  <c r="W61" i="26"/>
  <c r="W72" i="26"/>
  <c r="W77" i="26"/>
  <c r="W92" i="26"/>
  <c r="W93" i="26"/>
  <c r="W108" i="26"/>
  <c r="W109" i="26"/>
  <c r="W27" i="26"/>
  <c r="W37" i="26"/>
  <c r="W43" i="26"/>
  <c r="W48" i="26"/>
  <c r="W53" i="26"/>
  <c r="W59" i="26"/>
  <c r="W64" i="26"/>
  <c r="W69" i="26"/>
  <c r="W75" i="26"/>
  <c r="W80" i="26"/>
  <c r="W85" i="26"/>
  <c r="W91" i="26"/>
  <c r="W100" i="26"/>
  <c r="W101" i="26"/>
  <c r="W107" i="26"/>
  <c r="W15" i="26"/>
  <c r="X12" i="26" l="1"/>
  <c r="R4" i="26" s="1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14" i="16"/>
  <c r="E10" i="26" l="1"/>
  <c r="R12" i="16"/>
  <c r="R10" i="16"/>
  <c r="B69" i="15"/>
  <c r="B70" i="15" s="1"/>
  <c r="B71" i="15" s="1"/>
  <c r="C8" i="15"/>
  <c r="B92" i="15" s="1"/>
  <c r="B93" i="15" s="1"/>
  <c r="B94" i="15" s="1"/>
  <c r="B95" i="15" s="1"/>
  <c r="C9" i="15"/>
  <c r="B115" i="15" s="1"/>
  <c r="B116" i="15" s="1"/>
  <c r="B117" i="15" s="1"/>
  <c r="B118" i="15" s="1"/>
  <c r="C10" i="15"/>
  <c r="B138" i="15" s="1"/>
  <c r="B139" i="15" s="1"/>
  <c r="B140" i="15" s="1"/>
  <c r="C11" i="15"/>
  <c r="B161" i="15" s="1"/>
  <c r="B162" i="15" s="1"/>
  <c r="B163" i="15" s="1"/>
  <c r="B164" i="15" s="1"/>
  <c r="C12" i="15"/>
  <c r="B184" i="15" s="1"/>
  <c r="B185" i="15" s="1"/>
  <c r="C13" i="15"/>
  <c r="B207" i="15" s="1"/>
  <c r="B208" i="15" s="1"/>
  <c r="C14" i="15"/>
  <c r="B230" i="15" s="1"/>
  <c r="B231" i="15" s="1"/>
  <c r="B232" i="15" s="1"/>
  <c r="C15" i="15"/>
  <c r="B253" i="15" s="1"/>
  <c r="B254" i="15" s="1"/>
  <c r="B255" i="15" s="1"/>
  <c r="C16" i="15"/>
  <c r="B276" i="15" s="1"/>
  <c r="B277" i="15" s="1"/>
  <c r="B278" i="15" s="1"/>
  <c r="B279" i="15" s="1"/>
  <c r="C17" i="15"/>
  <c r="B299" i="15" s="1"/>
  <c r="B300" i="15" s="1"/>
  <c r="B301" i="15" s="1"/>
  <c r="C18" i="15"/>
  <c r="B322" i="15" s="1"/>
  <c r="B323" i="15" s="1"/>
  <c r="B324" i="15" s="1"/>
  <c r="C19" i="15"/>
  <c r="B345" i="15" s="1"/>
  <c r="B346" i="15" s="1"/>
  <c r="C20" i="15"/>
  <c r="B368" i="15" s="1"/>
  <c r="B369" i="15" s="1"/>
  <c r="C21" i="15"/>
  <c r="B391" i="15" s="1"/>
  <c r="B392" i="15" s="1"/>
  <c r="C22" i="15"/>
  <c r="B414" i="15" s="1"/>
  <c r="B415" i="15" s="1"/>
  <c r="B416" i="15" s="1"/>
  <c r="B417" i="15" s="1"/>
  <c r="C23" i="15"/>
  <c r="B437" i="15" s="1"/>
  <c r="B438" i="15" s="1"/>
  <c r="B439" i="15" s="1"/>
  <c r="C24" i="15"/>
  <c r="B460" i="15" s="1"/>
  <c r="B461" i="15" s="1"/>
  <c r="B462" i="15" s="1"/>
  <c r="C25" i="15"/>
  <c r="B483" i="15" s="1"/>
  <c r="B484" i="15" s="1"/>
  <c r="B485" i="15" s="1"/>
  <c r="C26" i="15"/>
  <c r="B506" i="15" s="1"/>
  <c r="B507" i="15" s="1"/>
  <c r="B508" i="15" s="1"/>
  <c r="B509" i="15" s="1"/>
  <c r="C27" i="15"/>
  <c r="B529" i="15" s="1"/>
  <c r="B530" i="15" s="1"/>
  <c r="C28" i="15"/>
  <c r="B552" i="15" s="1"/>
  <c r="B553" i="15" s="1"/>
  <c r="C29" i="15"/>
  <c r="B575" i="15" s="1"/>
  <c r="B576" i="15" s="1"/>
  <c r="B577" i="15" s="1"/>
  <c r="B578" i="15" s="1"/>
  <c r="C30" i="15"/>
  <c r="B598" i="15" s="1"/>
  <c r="B599" i="15" s="1"/>
  <c r="B600" i="15" s="1"/>
  <c r="B601" i="15" s="1"/>
  <c r="C31" i="15"/>
  <c r="B621" i="15" s="1"/>
  <c r="B622" i="15" s="1"/>
  <c r="B623" i="15" s="1"/>
  <c r="B624" i="15" s="1"/>
  <c r="B46" i="15"/>
  <c r="B47" i="15" s="1"/>
  <c r="Q395" i="18"/>
  <c r="P395" i="18"/>
  <c r="S395" i="18" s="1"/>
  <c r="N395" i="18"/>
  <c r="O395" i="18" s="1"/>
  <c r="R395" i="18" s="1"/>
  <c r="P6" i="18"/>
  <c r="N7" i="18"/>
  <c r="O7" i="18" s="1"/>
  <c r="R7" i="18" s="1"/>
  <c r="N8" i="18"/>
  <c r="O8" i="18" s="1"/>
  <c r="N9" i="18"/>
  <c r="O9" i="18" s="1"/>
  <c r="R9" i="18" s="1"/>
  <c r="N10" i="18"/>
  <c r="O10" i="18" s="1"/>
  <c r="R10" i="18" s="1"/>
  <c r="N11" i="18"/>
  <c r="O11" i="18" s="1"/>
  <c r="R11" i="18" s="1"/>
  <c r="N12" i="18"/>
  <c r="O12" i="18" s="1"/>
  <c r="R12" i="18" s="1"/>
  <c r="N13" i="18"/>
  <c r="O13" i="18" s="1"/>
  <c r="R13" i="18" s="1"/>
  <c r="N14" i="18"/>
  <c r="O14" i="18" s="1"/>
  <c r="R14" i="18" s="1"/>
  <c r="N15" i="18"/>
  <c r="O15" i="18" s="1"/>
  <c r="R15" i="18" s="1"/>
  <c r="N16" i="18"/>
  <c r="O16" i="18" s="1"/>
  <c r="R16" i="18" s="1"/>
  <c r="N17" i="18"/>
  <c r="O17" i="18" s="1"/>
  <c r="R17" i="18" s="1"/>
  <c r="N18" i="18"/>
  <c r="O18" i="18" s="1"/>
  <c r="R18" i="18" s="1"/>
  <c r="N19" i="18"/>
  <c r="O19" i="18" s="1"/>
  <c r="R19" i="18" s="1"/>
  <c r="N20" i="18"/>
  <c r="O20" i="18" s="1"/>
  <c r="R20" i="18" s="1"/>
  <c r="N21" i="18"/>
  <c r="O21" i="18" s="1"/>
  <c r="R21" i="18" s="1"/>
  <c r="N22" i="18"/>
  <c r="O22" i="18" s="1"/>
  <c r="R22" i="18" s="1"/>
  <c r="N23" i="18"/>
  <c r="O23" i="18" s="1"/>
  <c r="R23" i="18" s="1"/>
  <c r="N24" i="18"/>
  <c r="O24" i="18" s="1"/>
  <c r="N25" i="18"/>
  <c r="O25" i="18" s="1"/>
  <c r="R25" i="18" s="1"/>
  <c r="N26" i="18"/>
  <c r="O26" i="18" s="1"/>
  <c r="R26" i="18" s="1"/>
  <c r="N27" i="18"/>
  <c r="O27" i="18" s="1"/>
  <c r="R27" i="18" s="1"/>
  <c r="N28" i="18"/>
  <c r="O28" i="18" s="1"/>
  <c r="R28" i="18" s="1"/>
  <c r="N29" i="18"/>
  <c r="O29" i="18" s="1"/>
  <c r="R29" i="18" s="1"/>
  <c r="N30" i="18"/>
  <c r="O30" i="18" s="1"/>
  <c r="R30" i="18" s="1"/>
  <c r="N31" i="18"/>
  <c r="O31" i="18" s="1"/>
  <c r="R31" i="18" s="1"/>
  <c r="N32" i="18"/>
  <c r="O32" i="18" s="1"/>
  <c r="R32" i="18" s="1"/>
  <c r="N33" i="18"/>
  <c r="O33" i="18" s="1"/>
  <c r="R33" i="18" s="1"/>
  <c r="N34" i="18"/>
  <c r="O34" i="18" s="1"/>
  <c r="R34" i="18" s="1"/>
  <c r="N35" i="18"/>
  <c r="O35" i="18" s="1"/>
  <c r="R35" i="18" s="1"/>
  <c r="N36" i="18"/>
  <c r="O36" i="18" s="1"/>
  <c r="R36" i="18" s="1"/>
  <c r="N37" i="18"/>
  <c r="O37" i="18" s="1"/>
  <c r="R37" i="18" s="1"/>
  <c r="N38" i="18"/>
  <c r="O38" i="18" s="1"/>
  <c r="R38" i="18" s="1"/>
  <c r="N39" i="18"/>
  <c r="O39" i="18" s="1"/>
  <c r="R39" i="18" s="1"/>
  <c r="N40" i="18"/>
  <c r="O40" i="18" s="1"/>
  <c r="R40" i="18" s="1"/>
  <c r="N41" i="18"/>
  <c r="O41" i="18" s="1"/>
  <c r="R41" i="18" s="1"/>
  <c r="N42" i="18"/>
  <c r="O42" i="18" s="1"/>
  <c r="R42" i="18" s="1"/>
  <c r="N43" i="18"/>
  <c r="O43" i="18" s="1"/>
  <c r="R43" i="18" s="1"/>
  <c r="N44" i="18"/>
  <c r="O44" i="18" s="1"/>
  <c r="R44" i="18" s="1"/>
  <c r="N45" i="18"/>
  <c r="O45" i="18" s="1"/>
  <c r="R45" i="18" s="1"/>
  <c r="N46" i="18"/>
  <c r="O46" i="18" s="1"/>
  <c r="R46" i="18" s="1"/>
  <c r="N47" i="18"/>
  <c r="O47" i="18" s="1"/>
  <c r="R47" i="18" s="1"/>
  <c r="N48" i="18"/>
  <c r="O48" i="18" s="1"/>
  <c r="R48" i="18" s="1"/>
  <c r="N49" i="18"/>
  <c r="O49" i="18" s="1"/>
  <c r="R49" i="18" s="1"/>
  <c r="N50" i="18"/>
  <c r="O50" i="18" s="1"/>
  <c r="R50" i="18" s="1"/>
  <c r="N51" i="18"/>
  <c r="O51" i="18" s="1"/>
  <c r="R51" i="18" s="1"/>
  <c r="N52" i="18"/>
  <c r="O52" i="18" s="1"/>
  <c r="R52" i="18" s="1"/>
  <c r="N53" i="18"/>
  <c r="O53" i="18" s="1"/>
  <c r="R53" i="18" s="1"/>
  <c r="N54" i="18"/>
  <c r="O54" i="18" s="1"/>
  <c r="R54" i="18" s="1"/>
  <c r="N55" i="18"/>
  <c r="O55" i="18" s="1"/>
  <c r="R55" i="18" s="1"/>
  <c r="N56" i="18"/>
  <c r="O56" i="18" s="1"/>
  <c r="R56" i="18" s="1"/>
  <c r="N57" i="18"/>
  <c r="O57" i="18" s="1"/>
  <c r="R57" i="18" s="1"/>
  <c r="N58" i="18"/>
  <c r="O58" i="18" s="1"/>
  <c r="R58" i="18" s="1"/>
  <c r="N59" i="18"/>
  <c r="O59" i="18" s="1"/>
  <c r="R59" i="18" s="1"/>
  <c r="N60" i="18"/>
  <c r="O60" i="18" s="1"/>
  <c r="R60" i="18" s="1"/>
  <c r="N61" i="18"/>
  <c r="O61" i="18" s="1"/>
  <c r="R61" i="18" s="1"/>
  <c r="N62" i="18"/>
  <c r="O62" i="18" s="1"/>
  <c r="R62" i="18" s="1"/>
  <c r="N63" i="18"/>
  <c r="O63" i="18" s="1"/>
  <c r="R63" i="18" s="1"/>
  <c r="N64" i="18"/>
  <c r="O64" i="18" s="1"/>
  <c r="R64" i="18" s="1"/>
  <c r="N65" i="18"/>
  <c r="O65" i="18" s="1"/>
  <c r="R65" i="18" s="1"/>
  <c r="N66" i="18"/>
  <c r="O66" i="18" s="1"/>
  <c r="R66" i="18" s="1"/>
  <c r="N67" i="18"/>
  <c r="O67" i="18" s="1"/>
  <c r="R67" i="18" s="1"/>
  <c r="N68" i="18"/>
  <c r="O68" i="18" s="1"/>
  <c r="R68" i="18" s="1"/>
  <c r="N69" i="18"/>
  <c r="O69" i="18" s="1"/>
  <c r="R69" i="18" s="1"/>
  <c r="N70" i="18"/>
  <c r="O70" i="18" s="1"/>
  <c r="R70" i="18" s="1"/>
  <c r="N71" i="18"/>
  <c r="O71" i="18" s="1"/>
  <c r="R71" i="18" s="1"/>
  <c r="N72" i="18"/>
  <c r="O72" i="18" s="1"/>
  <c r="R72" i="18" s="1"/>
  <c r="N73" i="18"/>
  <c r="O73" i="18" s="1"/>
  <c r="R73" i="18" s="1"/>
  <c r="N74" i="18"/>
  <c r="O74" i="18" s="1"/>
  <c r="R74" i="18" s="1"/>
  <c r="N75" i="18"/>
  <c r="O75" i="18" s="1"/>
  <c r="R75" i="18" s="1"/>
  <c r="N76" i="18"/>
  <c r="O76" i="18" s="1"/>
  <c r="R76" i="18" s="1"/>
  <c r="N77" i="18"/>
  <c r="O77" i="18" s="1"/>
  <c r="R77" i="18" s="1"/>
  <c r="N78" i="18"/>
  <c r="O78" i="18" s="1"/>
  <c r="R78" i="18" s="1"/>
  <c r="N79" i="18"/>
  <c r="O79" i="18" s="1"/>
  <c r="R79" i="18" s="1"/>
  <c r="N80" i="18"/>
  <c r="O80" i="18" s="1"/>
  <c r="R80" i="18" s="1"/>
  <c r="N81" i="18"/>
  <c r="O81" i="18" s="1"/>
  <c r="R81" i="18" s="1"/>
  <c r="N82" i="18"/>
  <c r="O82" i="18" s="1"/>
  <c r="R82" i="18" s="1"/>
  <c r="N83" i="18"/>
  <c r="O83" i="18" s="1"/>
  <c r="R83" i="18" s="1"/>
  <c r="N84" i="18"/>
  <c r="O84" i="18" s="1"/>
  <c r="R84" i="18" s="1"/>
  <c r="N85" i="18"/>
  <c r="O85" i="18" s="1"/>
  <c r="R85" i="18" s="1"/>
  <c r="N86" i="18"/>
  <c r="O86" i="18" s="1"/>
  <c r="R86" i="18" s="1"/>
  <c r="N87" i="18"/>
  <c r="O87" i="18" s="1"/>
  <c r="R87" i="18" s="1"/>
  <c r="N88" i="18"/>
  <c r="O88" i="18" s="1"/>
  <c r="R88" i="18" s="1"/>
  <c r="N89" i="18"/>
  <c r="O89" i="18" s="1"/>
  <c r="R89" i="18" s="1"/>
  <c r="N90" i="18"/>
  <c r="O90" i="18" s="1"/>
  <c r="R90" i="18" s="1"/>
  <c r="N91" i="18"/>
  <c r="O91" i="18" s="1"/>
  <c r="R91" i="18" s="1"/>
  <c r="N92" i="18"/>
  <c r="O92" i="18" s="1"/>
  <c r="R92" i="18" s="1"/>
  <c r="N93" i="18"/>
  <c r="O93" i="18" s="1"/>
  <c r="R93" i="18" s="1"/>
  <c r="N94" i="18"/>
  <c r="O94" i="18" s="1"/>
  <c r="R94" i="18" s="1"/>
  <c r="N95" i="18"/>
  <c r="O95" i="18" s="1"/>
  <c r="R95" i="18" s="1"/>
  <c r="N96" i="18"/>
  <c r="O96" i="18" s="1"/>
  <c r="R96" i="18" s="1"/>
  <c r="N97" i="18"/>
  <c r="O97" i="18" s="1"/>
  <c r="R97" i="18" s="1"/>
  <c r="N98" i="18"/>
  <c r="O98" i="18" s="1"/>
  <c r="R98" i="18" s="1"/>
  <c r="N99" i="18"/>
  <c r="O99" i="18" s="1"/>
  <c r="R99" i="18" s="1"/>
  <c r="N100" i="18"/>
  <c r="O100" i="18" s="1"/>
  <c r="R100" i="18" s="1"/>
  <c r="N101" i="18"/>
  <c r="O101" i="18" s="1"/>
  <c r="R101" i="18" s="1"/>
  <c r="N102" i="18"/>
  <c r="O102" i="18" s="1"/>
  <c r="R102" i="18" s="1"/>
  <c r="N103" i="18"/>
  <c r="O103" i="18" s="1"/>
  <c r="R103" i="18" s="1"/>
  <c r="N104" i="18"/>
  <c r="O104" i="18" s="1"/>
  <c r="R104" i="18" s="1"/>
  <c r="N105" i="18"/>
  <c r="O105" i="18" s="1"/>
  <c r="R105" i="18" s="1"/>
  <c r="N106" i="18"/>
  <c r="O106" i="18" s="1"/>
  <c r="R106" i="18" s="1"/>
  <c r="N107" i="18"/>
  <c r="O107" i="18" s="1"/>
  <c r="R107" i="18" s="1"/>
  <c r="N108" i="18"/>
  <c r="O108" i="18" s="1"/>
  <c r="R108" i="18" s="1"/>
  <c r="N109" i="18"/>
  <c r="O109" i="18" s="1"/>
  <c r="R109" i="18" s="1"/>
  <c r="N110" i="18"/>
  <c r="O110" i="18" s="1"/>
  <c r="R110" i="18" s="1"/>
  <c r="N111" i="18"/>
  <c r="O111" i="18" s="1"/>
  <c r="R111" i="18" s="1"/>
  <c r="N112" i="18"/>
  <c r="O112" i="18" s="1"/>
  <c r="R112" i="18" s="1"/>
  <c r="N113" i="18"/>
  <c r="O113" i="18" s="1"/>
  <c r="R113" i="18" s="1"/>
  <c r="N114" i="18"/>
  <c r="O114" i="18" s="1"/>
  <c r="R114" i="18" s="1"/>
  <c r="N115" i="18"/>
  <c r="O115" i="18" s="1"/>
  <c r="R115" i="18" s="1"/>
  <c r="N116" i="18"/>
  <c r="O116" i="18" s="1"/>
  <c r="R116" i="18" s="1"/>
  <c r="N117" i="18"/>
  <c r="O117" i="18" s="1"/>
  <c r="R117" i="18" s="1"/>
  <c r="N118" i="18"/>
  <c r="O118" i="18" s="1"/>
  <c r="R118" i="18" s="1"/>
  <c r="N119" i="18"/>
  <c r="O119" i="18" s="1"/>
  <c r="R119" i="18" s="1"/>
  <c r="N120" i="18"/>
  <c r="O120" i="18" s="1"/>
  <c r="R120" i="18" s="1"/>
  <c r="N121" i="18"/>
  <c r="O121" i="18" s="1"/>
  <c r="R121" i="18" s="1"/>
  <c r="N122" i="18"/>
  <c r="O122" i="18" s="1"/>
  <c r="R122" i="18" s="1"/>
  <c r="N123" i="18"/>
  <c r="O123" i="18" s="1"/>
  <c r="R123" i="18" s="1"/>
  <c r="N124" i="18"/>
  <c r="O124" i="18" s="1"/>
  <c r="R124" i="18" s="1"/>
  <c r="N125" i="18"/>
  <c r="O125" i="18" s="1"/>
  <c r="R125" i="18" s="1"/>
  <c r="N126" i="18"/>
  <c r="O126" i="18" s="1"/>
  <c r="R126" i="18" s="1"/>
  <c r="N127" i="18"/>
  <c r="O127" i="18" s="1"/>
  <c r="R127" i="18" s="1"/>
  <c r="N128" i="18"/>
  <c r="O128" i="18" s="1"/>
  <c r="R128" i="18" s="1"/>
  <c r="N129" i="18"/>
  <c r="O129" i="18" s="1"/>
  <c r="R129" i="18" s="1"/>
  <c r="N130" i="18"/>
  <c r="O130" i="18" s="1"/>
  <c r="R130" i="18" s="1"/>
  <c r="N131" i="18"/>
  <c r="O131" i="18" s="1"/>
  <c r="R131" i="18" s="1"/>
  <c r="N132" i="18"/>
  <c r="O132" i="18" s="1"/>
  <c r="R132" i="18" s="1"/>
  <c r="N133" i="18"/>
  <c r="O133" i="18" s="1"/>
  <c r="R133" i="18" s="1"/>
  <c r="N134" i="18"/>
  <c r="O134" i="18" s="1"/>
  <c r="R134" i="18" s="1"/>
  <c r="N135" i="18"/>
  <c r="O135" i="18" s="1"/>
  <c r="R135" i="18" s="1"/>
  <c r="N136" i="18"/>
  <c r="O136" i="18" s="1"/>
  <c r="R136" i="18" s="1"/>
  <c r="N137" i="18"/>
  <c r="O137" i="18" s="1"/>
  <c r="R137" i="18" s="1"/>
  <c r="N138" i="18"/>
  <c r="O138" i="18" s="1"/>
  <c r="R138" i="18" s="1"/>
  <c r="N139" i="18"/>
  <c r="O139" i="18" s="1"/>
  <c r="R139" i="18" s="1"/>
  <c r="N140" i="18"/>
  <c r="O140" i="18" s="1"/>
  <c r="R140" i="18" s="1"/>
  <c r="N141" i="18"/>
  <c r="O141" i="18" s="1"/>
  <c r="R141" i="18" s="1"/>
  <c r="N142" i="18"/>
  <c r="O142" i="18" s="1"/>
  <c r="R142" i="18" s="1"/>
  <c r="N143" i="18"/>
  <c r="O143" i="18" s="1"/>
  <c r="R143" i="18" s="1"/>
  <c r="N144" i="18"/>
  <c r="O144" i="18" s="1"/>
  <c r="R144" i="18" s="1"/>
  <c r="N145" i="18"/>
  <c r="O145" i="18" s="1"/>
  <c r="N146" i="18"/>
  <c r="O146" i="18" s="1"/>
  <c r="R146" i="18" s="1"/>
  <c r="N147" i="18"/>
  <c r="O147" i="18" s="1"/>
  <c r="R147" i="18" s="1"/>
  <c r="N148" i="18"/>
  <c r="O148" i="18" s="1"/>
  <c r="R148" i="18" s="1"/>
  <c r="N149" i="18"/>
  <c r="O149" i="18" s="1"/>
  <c r="R149" i="18" s="1"/>
  <c r="N150" i="18"/>
  <c r="O150" i="18" s="1"/>
  <c r="R150" i="18" s="1"/>
  <c r="N151" i="18"/>
  <c r="O151" i="18" s="1"/>
  <c r="R151" i="18" s="1"/>
  <c r="N152" i="18"/>
  <c r="O152" i="18" s="1"/>
  <c r="R152" i="18" s="1"/>
  <c r="N153" i="18"/>
  <c r="O153" i="18" s="1"/>
  <c r="R153" i="18" s="1"/>
  <c r="N154" i="18"/>
  <c r="O154" i="18" s="1"/>
  <c r="R154" i="18" s="1"/>
  <c r="N155" i="18"/>
  <c r="O155" i="18" s="1"/>
  <c r="R155" i="18" s="1"/>
  <c r="N156" i="18"/>
  <c r="O156" i="18" s="1"/>
  <c r="R156" i="18" s="1"/>
  <c r="N157" i="18"/>
  <c r="O157" i="18" s="1"/>
  <c r="R157" i="18" s="1"/>
  <c r="N158" i="18"/>
  <c r="O158" i="18" s="1"/>
  <c r="R158" i="18" s="1"/>
  <c r="N159" i="18"/>
  <c r="O159" i="18" s="1"/>
  <c r="R159" i="18" s="1"/>
  <c r="N160" i="18"/>
  <c r="O160" i="18" s="1"/>
  <c r="R160" i="18" s="1"/>
  <c r="N161" i="18"/>
  <c r="O161" i="18" s="1"/>
  <c r="N162" i="18"/>
  <c r="O162" i="18" s="1"/>
  <c r="R162" i="18" s="1"/>
  <c r="N163" i="18"/>
  <c r="O163" i="18" s="1"/>
  <c r="R163" i="18" s="1"/>
  <c r="N164" i="18"/>
  <c r="O164" i="18" s="1"/>
  <c r="R164" i="18" s="1"/>
  <c r="N165" i="18"/>
  <c r="O165" i="18" s="1"/>
  <c r="R165" i="18" s="1"/>
  <c r="N166" i="18"/>
  <c r="O166" i="18" s="1"/>
  <c r="R166" i="18" s="1"/>
  <c r="N167" i="18"/>
  <c r="O167" i="18" s="1"/>
  <c r="R167" i="18" s="1"/>
  <c r="N168" i="18"/>
  <c r="O168" i="18" s="1"/>
  <c r="R168" i="18" s="1"/>
  <c r="N169" i="18"/>
  <c r="O169" i="18" s="1"/>
  <c r="R169" i="18" s="1"/>
  <c r="N170" i="18"/>
  <c r="O170" i="18" s="1"/>
  <c r="R170" i="18" s="1"/>
  <c r="N171" i="18"/>
  <c r="O171" i="18" s="1"/>
  <c r="R171" i="18" s="1"/>
  <c r="N172" i="18"/>
  <c r="O172" i="18" s="1"/>
  <c r="R172" i="18" s="1"/>
  <c r="N173" i="18"/>
  <c r="O173" i="18" s="1"/>
  <c r="R173" i="18" s="1"/>
  <c r="N174" i="18"/>
  <c r="O174" i="18" s="1"/>
  <c r="R174" i="18" s="1"/>
  <c r="N175" i="18"/>
  <c r="O175" i="18" s="1"/>
  <c r="R175" i="18" s="1"/>
  <c r="N176" i="18"/>
  <c r="O176" i="18" s="1"/>
  <c r="R176" i="18" s="1"/>
  <c r="N177" i="18"/>
  <c r="O177" i="18" s="1"/>
  <c r="R177" i="18" s="1"/>
  <c r="N178" i="18"/>
  <c r="O178" i="18" s="1"/>
  <c r="R178" i="18" s="1"/>
  <c r="N179" i="18"/>
  <c r="O179" i="18" s="1"/>
  <c r="R179" i="18" s="1"/>
  <c r="N180" i="18"/>
  <c r="O180" i="18" s="1"/>
  <c r="R180" i="18" s="1"/>
  <c r="N181" i="18"/>
  <c r="O181" i="18" s="1"/>
  <c r="R181" i="18" s="1"/>
  <c r="N182" i="18"/>
  <c r="O182" i="18" s="1"/>
  <c r="R182" i="18" s="1"/>
  <c r="N183" i="18"/>
  <c r="O183" i="18" s="1"/>
  <c r="R183" i="18" s="1"/>
  <c r="N184" i="18"/>
  <c r="O184" i="18" s="1"/>
  <c r="R184" i="18" s="1"/>
  <c r="N185" i="18"/>
  <c r="O185" i="18" s="1"/>
  <c r="R185" i="18" s="1"/>
  <c r="N186" i="18"/>
  <c r="O186" i="18" s="1"/>
  <c r="R186" i="18" s="1"/>
  <c r="N187" i="18"/>
  <c r="O187" i="18" s="1"/>
  <c r="R187" i="18" s="1"/>
  <c r="N188" i="18"/>
  <c r="O188" i="18" s="1"/>
  <c r="R188" i="18" s="1"/>
  <c r="N189" i="18"/>
  <c r="O189" i="18" s="1"/>
  <c r="R189" i="18" s="1"/>
  <c r="N190" i="18"/>
  <c r="O190" i="18" s="1"/>
  <c r="R190" i="18" s="1"/>
  <c r="N191" i="18"/>
  <c r="O191" i="18" s="1"/>
  <c r="R191" i="18" s="1"/>
  <c r="N192" i="18"/>
  <c r="O192" i="18" s="1"/>
  <c r="R192" i="18" s="1"/>
  <c r="N193" i="18"/>
  <c r="O193" i="18" s="1"/>
  <c r="R193" i="18" s="1"/>
  <c r="N194" i="18"/>
  <c r="O194" i="18" s="1"/>
  <c r="R194" i="18" s="1"/>
  <c r="N195" i="18"/>
  <c r="O195" i="18" s="1"/>
  <c r="R195" i="18" s="1"/>
  <c r="N196" i="18"/>
  <c r="O196" i="18" s="1"/>
  <c r="R196" i="18" s="1"/>
  <c r="N197" i="18"/>
  <c r="O197" i="18" s="1"/>
  <c r="R197" i="18" s="1"/>
  <c r="N198" i="18"/>
  <c r="O198" i="18" s="1"/>
  <c r="R198" i="18" s="1"/>
  <c r="N199" i="18"/>
  <c r="O199" i="18" s="1"/>
  <c r="R199" i="18" s="1"/>
  <c r="N200" i="18"/>
  <c r="O200" i="18" s="1"/>
  <c r="R200" i="18" s="1"/>
  <c r="N201" i="18"/>
  <c r="O201" i="18" s="1"/>
  <c r="R201" i="18" s="1"/>
  <c r="N202" i="18"/>
  <c r="O202" i="18" s="1"/>
  <c r="R202" i="18" s="1"/>
  <c r="N203" i="18"/>
  <c r="O203" i="18" s="1"/>
  <c r="R203" i="18" s="1"/>
  <c r="N204" i="18"/>
  <c r="O204" i="18" s="1"/>
  <c r="R204" i="18" s="1"/>
  <c r="N205" i="18"/>
  <c r="O205" i="18" s="1"/>
  <c r="R205" i="18" s="1"/>
  <c r="N206" i="18"/>
  <c r="O206" i="18" s="1"/>
  <c r="R206" i="18" s="1"/>
  <c r="N207" i="18"/>
  <c r="O207" i="18" s="1"/>
  <c r="R207" i="18" s="1"/>
  <c r="N208" i="18"/>
  <c r="O208" i="18" s="1"/>
  <c r="R208" i="18" s="1"/>
  <c r="N209" i="18"/>
  <c r="O209" i="18" s="1"/>
  <c r="R209" i="18" s="1"/>
  <c r="N210" i="18"/>
  <c r="O210" i="18" s="1"/>
  <c r="R210" i="18" s="1"/>
  <c r="N211" i="18"/>
  <c r="O211" i="18" s="1"/>
  <c r="R211" i="18" s="1"/>
  <c r="N212" i="18"/>
  <c r="O212" i="18" s="1"/>
  <c r="R212" i="18" s="1"/>
  <c r="N213" i="18"/>
  <c r="O213" i="18" s="1"/>
  <c r="R213" i="18" s="1"/>
  <c r="N214" i="18"/>
  <c r="O214" i="18" s="1"/>
  <c r="R214" i="18" s="1"/>
  <c r="N215" i="18"/>
  <c r="O215" i="18" s="1"/>
  <c r="R215" i="18" s="1"/>
  <c r="N216" i="18"/>
  <c r="O216" i="18" s="1"/>
  <c r="R216" i="18" s="1"/>
  <c r="N217" i="18"/>
  <c r="O217" i="18" s="1"/>
  <c r="R217" i="18" s="1"/>
  <c r="N218" i="18"/>
  <c r="O218" i="18" s="1"/>
  <c r="R218" i="18" s="1"/>
  <c r="N219" i="18"/>
  <c r="O219" i="18" s="1"/>
  <c r="R219" i="18" s="1"/>
  <c r="N220" i="18"/>
  <c r="O220" i="18" s="1"/>
  <c r="R220" i="18" s="1"/>
  <c r="N221" i="18"/>
  <c r="O221" i="18" s="1"/>
  <c r="R221" i="18" s="1"/>
  <c r="N222" i="18"/>
  <c r="O222" i="18" s="1"/>
  <c r="R222" i="18" s="1"/>
  <c r="N223" i="18"/>
  <c r="O223" i="18" s="1"/>
  <c r="R223" i="18" s="1"/>
  <c r="N224" i="18"/>
  <c r="O224" i="18" s="1"/>
  <c r="R224" i="18" s="1"/>
  <c r="N225" i="18"/>
  <c r="O225" i="18" s="1"/>
  <c r="R225" i="18" s="1"/>
  <c r="N226" i="18"/>
  <c r="O226" i="18" s="1"/>
  <c r="R226" i="18" s="1"/>
  <c r="N227" i="18"/>
  <c r="O227" i="18" s="1"/>
  <c r="R227" i="18" s="1"/>
  <c r="N228" i="18"/>
  <c r="O228" i="18" s="1"/>
  <c r="R228" i="18" s="1"/>
  <c r="N229" i="18"/>
  <c r="O229" i="18" s="1"/>
  <c r="R229" i="18" s="1"/>
  <c r="N230" i="18"/>
  <c r="O230" i="18" s="1"/>
  <c r="R230" i="18" s="1"/>
  <c r="N231" i="18"/>
  <c r="O231" i="18" s="1"/>
  <c r="R231" i="18" s="1"/>
  <c r="N232" i="18"/>
  <c r="O232" i="18" s="1"/>
  <c r="R232" i="18" s="1"/>
  <c r="N233" i="18"/>
  <c r="O233" i="18" s="1"/>
  <c r="R233" i="18" s="1"/>
  <c r="N234" i="18"/>
  <c r="O234" i="18" s="1"/>
  <c r="R234" i="18" s="1"/>
  <c r="N235" i="18"/>
  <c r="O235" i="18" s="1"/>
  <c r="R235" i="18" s="1"/>
  <c r="N236" i="18"/>
  <c r="O236" i="18" s="1"/>
  <c r="R236" i="18" s="1"/>
  <c r="N237" i="18"/>
  <c r="O237" i="18" s="1"/>
  <c r="R237" i="18" s="1"/>
  <c r="N238" i="18"/>
  <c r="O238" i="18" s="1"/>
  <c r="R238" i="18" s="1"/>
  <c r="N239" i="18"/>
  <c r="O239" i="18" s="1"/>
  <c r="R239" i="18" s="1"/>
  <c r="N240" i="18"/>
  <c r="O240" i="18" s="1"/>
  <c r="R240" i="18" s="1"/>
  <c r="N241" i="18"/>
  <c r="O241" i="18" s="1"/>
  <c r="R241" i="18" s="1"/>
  <c r="N242" i="18"/>
  <c r="O242" i="18" s="1"/>
  <c r="R242" i="18" s="1"/>
  <c r="N243" i="18"/>
  <c r="O243" i="18" s="1"/>
  <c r="R243" i="18" s="1"/>
  <c r="N244" i="18"/>
  <c r="O244" i="18" s="1"/>
  <c r="R244" i="18" s="1"/>
  <c r="N245" i="18"/>
  <c r="O245" i="18" s="1"/>
  <c r="R245" i="18" s="1"/>
  <c r="N246" i="18"/>
  <c r="O246" i="18" s="1"/>
  <c r="R246" i="18" s="1"/>
  <c r="N247" i="18"/>
  <c r="O247" i="18" s="1"/>
  <c r="R247" i="18" s="1"/>
  <c r="N248" i="18"/>
  <c r="O248" i="18" s="1"/>
  <c r="R248" i="18" s="1"/>
  <c r="N249" i="18"/>
  <c r="O249" i="18" s="1"/>
  <c r="R249" i="18" s="1"/>
  <c r="N250" i="18"/>
  <c r="O250" i="18" s="1"/>
  <c r="R250" i="18" s="1"/>
  <c r="N251" i="18"/>
  <c r="O251" i="18" s="1"/>
  <c r="R251" i="18" s="1"/>
  <c r="N252" i="18"/>
  <c r="O252" i="18" s="1"/>
  <c r="R252" i="18" s="1"/>
  <c r="N253" i="18"/>
  <c r="O253" i="18" s="1"/>
  <c r="R253" i="18" s="1"/>
  <c r="N254" i="18"/>
  <c r="O254" i="18" s="1"/>
  <c r="R254" i="18" s="1"/>
  <c r="N255" i="18"/>
  <c r="O255" i="18" s="1"/>
  <c r="R255" i="18" s="1"/>
  <c r="N256" i="18"/>
  <c r="O256" i="18" s="1"/>
  <c r="R256" i="18" s="1"/>
  <c r="N257" i="18"/>
  <c r="O257" i="18" s="1"/>
  <c r="R257" i="18" s="1"/>
  <c r="N258" i="18"/>
  <c r="O258" i="18" s="1"/>
  <c r="R258" i="18" s="1"/>
  <c r="N259" i="18"/>
  <c r="O259" i="18" s="1"/>
  <c r="R259" i="18" s="1"/>
  <c r="N260" i="18"/>
  <c r="O260" i="18" s="1"/>
  <c r="R260" i="18" s="1"/>
  <c r="N261" i="18"/>
  <c r="O261" i="18" s="1"/>
  <c r="R261" i="18" s="1"/>
  <c r="N262" i="18"/>
  <c r="O262" i="18" s="1"/>
  <c r="R262" i="18" s="1"/>
  <c r="N263" i="18"/>
  <c r="O263" i="18" s="1"/>
  <c r="R263" i="18" s="1"/>
  <c r="N264" i="18"/>
  <c r="O264" i="18" s="1"/>
  <c r="R264" i="18" s="1"/>
  <c r="N265" i="18"/>
  <c r="O265" i="18" s="1"/>
  <c r="R265" i="18" s="1"/>
  <c r="N266" i="18"/>
  <c r="O266" i="18" s="1"/>
  <c r="R266" i="18" s="1"/>
  <c r="N267" i="18"/>
  <c r="O267" i="18" s="1"/>
  <c r="R267" i="18" s="1"/>
  <c r="N268" i="18"/>
  <c r="O268" i="18" s="1"/>
  <c r="R268" i="18" s="1"/>
  <c r="N269" i="18"/>
  <c r="O269" i="18" s="1"/>
  <c r="R269" i="18" s="1"/>
  <c r="N270" i="18"/>
  <c r="O270" i="18" s="1"/>
  <c r="R270" i="18" s="1"/>
  <c r="N271" i="18"/>
  <c r="O271" i="18" s="1"/>
  <c r="R271" i="18" s="1"/>
  <c r="N272" i="18"/>
  <c r="O272" i="18" s="1"/>
  <c r="R272" i="18" s="1"/>
  <c r="N273" i="18"/>
  <c r="O273" i="18" s="1"/>
  <c r="R273" i="18" s="1"/>
  <c r="N274" i="18"/>
  <c r="O274" i="18" s="1"/>
  <c r="R274" i="18" s="1"/>
  <c r="N275" i="18"/>
  <c r="O275" i="18" s="1"/>
  <c r="R275" i="18" s="1"/>
  <c r="N276" i="18"/>
  <c r="O276" i="18" s="1"/>
  <c r="R276" i="18" s="1"/>
  <c r="N277" i="18"/>
  <c r="O277" i="18" s="1"/>
  <c r="R277" i="18" s="1"/>
  <c r="N278" i="18"/>
  <c r="O278" i="18" s="1"/>
  <c r="R278" i="18" s="1"/>
  <c r="N279" i="18"/>
  <c r="O279" i="18" s="1"/>
  <c r="R279" i="18" s="1"/>
  <c r="N280" i="18"/>
  <c r="O280" i="18" s="1"/>
  <c r="R280" i="18" s="1"/>
  <c r="N281" i="18"/>
  <c r="O281" i="18" s="1"/>
  <c r="R281" i="18" s="1"/>
  <c r="N282" i="18"/>
  <c r="O282" i="18" s="1"/>
  <c r="R282" i="18" s="1"/>
  <c r="N283" i="18"/>
  <c r="O283" i="18" s="1"/>
  <c r="R283" i="18" s="1"/>
  <c r="N284" i="18"/>
  <c r="O284" i="18" s="1"/>
  <c r="R284" i="18" s="1"/>
  <c r="N285" i="18"/>
  <c r="O285" i="18" s="1"/>
  <c r="R285" i="18" s="1"/>
  <c r="N286" i="18"/>
  <c r="O286" i="18"/>
  <c r="R286" i="18" s="1"/>
  <c r="N287" i="18"/>
  <c r="O287" i="18" s="1"/>
  <c r="R287" i="18" s="1"/>
  <c r="N288" i="18"/>
  <c r="O288" i="18" s="1"/>
  <c r="R288" i="18" s="1"/>
  <c r="N289" i="18"/>
  <c r="O289" i="18" s="1"/>
  <c r="R289" i="18" s="1"/>
  <c r="N290" i="18"/>
  <c r="O290" i="18" s="1"/>
  <c r="R290" i="18" s="1"/>
  <c r="N291" i="18"/>
  <c r="O291" i="18" s="1"/>
  <c r="R291" i="18" s="1"/>
  <c r="N292" i="18"/>
  <c r="O292" i="18" s="1"/>
  <c r="R292" i="18" s="1"/>
  <c r="N293" i="18"/>
  <c r="O293" i="18" s="1"/>
  <c r="R293" i="18" s="1"/>
  <c r="N294" i="18"/>
  <c r="O294" i="18" s="1"/>
  <c r="R294" i="18" s="1"/>
  <c r="N295" i="18"/>
  <c r="O295" i="18" s="1"/>
  <c r="R295" i="18" s="1"/>
  <c r="N296" i="18"/>
  <c r="O296" i="18" s="1"/>
  <c r="R296" i="18" s="1"/>
  <c r="N297" i="18"/>
  <c r="O297" i="18" s="1"/>
  <c r="R297" i="18" s="1"/>
  <c r="N298" i="18"/>
  <c r="O298" i="18" s="1"/>
  <c r="R298" i="18" s="1"/>
  <c r="N299" i="18"/>
  <c r="O299" i="18" s="1"/>
  <c r="R299" i="18" s="1"/>
  <c r="N300" i="18"/>
  <c r="O300" i="18" s="1"/>
  <c r="R300" i="18" s="1"/>
  <c r="N301" i="18"/>
  <c r="O301" i="18" s="1"/>
  <c r="R301" i="18" s="1"/>
  <c r="N302" i="18"/>
  <c r="O302" i="18" s="1"/>
  <c r="R302" i="18" s="1"/>
  <c r="N303" i="18"/>
  <c r="O303" i="18" s="1"/>
  <c r="R303" i="18" s="1"/>
  <c r="N304" i="18"/>
  <c r="O304" i="18" s="1"/>
  <c r="R304" i="18" s="1"/>
  <c r="N305" i="18"/>
  <c r="O305" i="18" s="1"/>
  <c r="R305" i="18" s="1"/>
  <c r="N306" i="18"/>
  <c r="O306" i="18" s="1"/>
  <c r="R306" i="18" s="1"/>
  <c r="N307" i="18"/>
  <c r="O307" i="18" s="1"/>
  <c r="R307" i="18" s="1"/>
  <c r="N308" i="18"/>
  <c r="O308" i="18" s="1"/>
  <c r="R308" i="18" s="1"/>
  <c r="N309" i="18"/>
  <c r="O309" i="18" s="1"/>
  <c r="R309" i="18" s="1"/>
  <c r="N310" i="18"/>
  <c r="O310" i="18" s="1"/>
  <c r="R310" i="18" s="1"/>
  <c r="N311" i="18"/>
  <c r="O311" i="18" s="1"/>
  <c r="R311" i="18" s="1"/>
  <c r="N312" i="18"/>
  <c r="O312" i="18" s="1"/>
  <c r="R312" i="18" s="1"/>
  <c r="N313" i="18"/>
  <c r="O313" i="18" s="1"/>
  <c r="R313" i="18" s="1"/>
  <c r="N314" i="18"/>
  <c r="O314" i="18" s="1"/>
  <c r="R314" i="18" s="1"/>
  <c r="N315" i="18"/>
  <c r="O315" i="18" s="1"/>
  <c r="R315" i="18" s="1"/>
  <c r="N316" i="18"/>
  <c r="O316" i="18" s="1"/>
  <c r="R316" i="18" s="1"/>
  <c r="N317" i="18"/>
  <c r="O317" i="18" s="1"/>
  <c r="R317" i="18" s="1"/>
  <c r="N318" i="18"/>
  <c r="O318" i="18" s="1"/>
  <c r="R318" i="18" s="1"/>
  <c r="N319" i="18"/>
  <c r="O319" i="18" s="1"/>
  <c r="R319" i="18" s="1"/>
  <c r="N320" i="18"/>
  <c r="O320" i="18" s="1"/>
  <c r="R320" i="18" s="1"/>
  <c r="N321" i="18"/>
  <c r="O321" i="18" s="1"/>
  <c r="R321" i="18" s="1"/>
  <c r="N322" i="18"/>
  <c r="O322" i="18" s="1"/>
  <c r="R322" i="18" s="1"/>
  <c r="N323" i="18"/>
  <c r="O323" i="18" s="1"/>
  <c r="R323" i="18" s="1"/>
  <c r="N324" i="18"/>
  <c r="O324" i="18" s="1"/>
  <c r="R324" i="18" s="1"/>
  <c r="N325" i="18"/>
  <c r="O325" i="18" s="1"/>
  <c r="R325" i="18" s="1"/>
  <c r="N326" i="18"/>
  <c r="O326" i="18" s="1"/>
  <c r="R326" i="18" s="1"/>
  <c r="N327" i="18"/>
  <c r="O327" i="18" s="1"/>
  <c r="R327" i="18" s="1"/>
  <c r="N328" i="18"/>
  <c r="O328" i="18" s="1"/>
  <c r="R328" i="18" s="1"/>
  <c r="N329" i="18"/>
  <c r="O329" i="18" s="1"/>
  <c r="R329" i="18" s="1"/>
  <c r="N330" i="18"/>
  <c r="O330" i="18" s="1"/>
  <c r="R330" i="18" s="1"/>
  <c r="N331" i="18"/>
  <c r="O331" i="18" s="1"/>
  <c r="R331" i="18" s="1"/>
  <c r="N332" i="18"/>
  <c r="O332" i="18" s="1"/>
  <c r="R332" i="18" s="1"/>
  <c r="N333" i="18"/>
  <c r="O333" i="18" s="1"/>
  <c r="R333" i="18" s="1"/>
  <c r="N334" i="18"/>
  <c r="O334" i="18" s="1"/>
  <c r="R334" i="18" s="1"/>
  <c r="N335" i="18"/>
  <c r="O335" i="18" s="1"/>
  <c r="R335" i="18" s="1"/>
  <c r="N336" i="18"/>
  <c r="O336" i="18" s="1"/>
  <c r="R336" i="18" s="1"/>
  <c r="N337" i="18"/>
  <c r="O337" i="18" s="1"/>
  <c r="R337" i="18" s="1"/>
  <c r="N338" i="18"/>
  <c r="O338" i="18" s="1"/>
  <c r="R338" i="18" s="1"/>
  <c r="N339" i="18"/>
  <c r="O339" i="18" s="1"/>
  <c r="R339" i="18" s="1"/>
  <c r="N340" i="18"/>
  <c r="O340" i="18" s="1"/>
  <c r="R340" i="18" s="1"/>
  <c r="N341" i="18"/>
  <c r="O341" i="18" s="1"/>
  <c r="R341" i="18" s="1"/>
  <c r="N342" i="18"/>
  <c r="O342" i="18" s="1"/>
  <c r="R342" i="18" s="1"/>
  <c r="N343" i="18"/>
  <c r="O343" i="18" s="1"/>
  <c r="R343" i="18" s="1"/>
  <c r="N344" i="18"/>
  <c r="O344" i="18" s="1"/>
  <c r="R344" i="18" s="1"/>
  <c r="N345" i="18"/>
  <c r="O345" i="18" s="1"/>
  <c r="R345" i="18" s="1"/>
  <c r="N346" i="18"/>
  <c r="O346" i="18" s="1"/>
  <c r="R346" i="18" s="1"/>
  <c r="N347" i="18"/>
  <c r="O347" i="18" s="1"/>
  <c r="R347" i="18" s="1"/>
  <c r="N348" i="18"/>
  <c r="O348" i="18" s="1"/>
  <c r="R348" i="18" s="1"/>
  <c r="N349" i="18"/>
  <c r="O349" i="18" s="1"/>
  <c r="R349" i="18" s="1"/>
  <c r="N350" i="18"/>
  <c r="O350" i="18" s="1"/>
  <c r="R350" i="18" s="1"/>
  <c r="N351" i="18"/>
  <c r="O351" i="18" s="1"/>
  <c r="R351" i="18" s="1"/>
  <c r="N352" i="18"/>
  <c r="O352" i="18" s="1"/>
  <c r="R352" i="18" s="1"/>
  <c r="N353" i="18"/>
  <c r="O353" i="18" s="1"/>
  <c r="R353" i="18" s="1"/>
  <c r="N354" i="18"/>
  <c r="O354" i="18" s="1"/>
  <c r="R354" i="18" s="1"/>
  <c r="N355" i="18"/>
  <c r="O355" i="18" s="1"/>
  <c r="R355" i="18" s="1"/>
  <c r="N356" i="18"/>
  <c r="O356" i="18" s="1"/>
  <c r="R356" i="18" s="1"/>
  <c r="N357" i="18"/>
  <c r="O357" i="18" s="1"/>
  <c r="R357" i="18" s="1"/>
  <c r="N358" i="18"/>
  <c r="O358" i="18" s="1"/>
  <c r="R358" i="18" s="1"/>
  <c r="N359" i="18"/>
  <c r="O359" i="18" s="1"/>
  <c r="R359" i="18" s="1"/>
  <c r="N360" i="18"/>
  <c r="O360" i="18" s="1"/>
  <c r="R360" i="18" s="1"/>
  <c r="N361" i="18"/>
  <c r="O361" i="18" s="1"/>
  <c r="R361" i="18" s="1"/>
  <c r="N362" i="18"/>
  <c r="O362" i="18" s="1"/>
  <c r="R362" i="18" s="1"/>
  <c r="N363" i="18"/>
  <c r="O363" i="18" s="1"/>
  <c r="R363" i="18" s="1"/>
  <c r="N364" i="18"/>
  <c r="O364" i="18" s="1"/>
  <c r="R364" i="18" s="1"/>
  <c r="N365" i="18"/>
  <c r="O365" i="18" s="1"/>
  <c r="R365" i="18" s="1"/>
  <c r="N366" i="18"/>
  <c r="O366" i="18" s="1"/>
  <c r="R366" i="18" s="1"/>
  <c r="N367" i="18"/>
  <c r="O367" i="18" s="1"/>
  <c r="R367" i="18" s="1"/>
  <c r="N368" i="18"/>
  <c r="O368" i="18" s="1"/>
  <c r="R368" i="18" s="1"/>
  <c r="N369" i="18"/>
  <c r="O369" i="18" s="1"/>
  <c r="R369" i="18" s="1"/>
  <c r="N370" i="18"/>
  <c r="O370" i="18" s="1"/>
  <c r="R370" i="18" s="1"/>
  <c r="N371" i="18"/>
  <c r="O371" i="18" s="1"/>
  <c r="R371" i="18" s="1"/>
  <c r="N372" i="18"/>
  <c r="O372" i="18" s="1"/>
  <c r="R372" i="18" s="1"/>
  <c r="N373" i="18"/>
  <c r="O373" i="18" s="1"/>
  <c r="R373" i="18" s="1"/>
  <c r="N374" i="18"/>
  <c r="O374" i="18" s="1"/>
  <c r="R374" i="18" s="1"/>
  <c r="N375" i="18"/>
  <c r="O375" i="18" s="1"/>
  <c r="R375" i="18" s="1"/>
  <c r="N376" i="18"/>
  <c r="O376" i="18" s="1"/>
  <c r="R376" i="18" s="1"/>
  <c r="N377" i="18"/>
  <c r="O377" i="18" s="1"/>
  <c r="R377" i="18" s="1"/>
  <c r="N378" i="18"/>
  <c r="O378" i="18" s="1"/>
  <c r="R378" i="18" s="1"/>
  <c r="N379" i="18"/>
  <c r="O379" i="18" s="1"/>
  <c r="R379" i="18" s="1"/>
  <c r="N380" i="18"/>
  <c r="O380" i="18" s="1"/>
  <c r="R380" i="18" s="1"/>
  <c r="N381" i="18"/>
  <c r="O381" i="18" s="1"/>
  <c r="R381" i="18" s="1"/>
  <c r="N382" i="18"/>
  <c r="O382" i="18" s="1"/>
  <c r="R382" i="18" s="1"/>
  <c r="N383" i="18"/>
  <c r="O383" i="18" s="1"/>
  <c r="R383" i="18" s="1"/>
  <c r="N384" i="18"/>
  <c r="O384" i="18" s="1"/>
  <c r="R384" i="18" s="1"/>
  <c r="N385" i="18"/>
  <c r="O385" i="18" s="1"/>
  <c r="R385" i="18" s="1"/>
  <c r="N386" i="18"/>
  <c r="O386" i="18" s="1"/>
  <c r="R386" i="18" s="1"/>
  <c r="N387" i="18"/>
  <c r="O387" i="18" s="1"/>
  <c r="R387" i="18" s="1"/>
  <c r="N388" i="18"/>
  <c r="O388" i="18" s="1"/>
  <c r="R388" i="18" s="1"/>
  <c r="N389" i="18"/>
  <c r="O389" i="18" s="1"/>
  <c r="R389" i="18" s="1"/>
  <c r="N390" i="18"/>
  <c r="O390" i="18" s="1"/>
  <c r="R390" i="18" s="1"/>
  <c r="N391" i="18"/>
  <c r="O391" i="18" s="1"/>
  <c r="R391" i="18" s="1"/>
  <c r="N392" i="18"/>
  <c r="O392" i="18" s="1"/>
  <c r="R392" i="18" s="1"/>
  <c r="N393" i="18"/>
  <c r="O393" i="18" s="1"/>
  <c r="R393" i="18" s="1"/>
  <c r="N394" i="18"/>
  <c r="O394" i="18" s="1"/>
  <c r="R394" i="18" s="1"/>
  <c r="N6" i="18"/>
  <c r="O6" i="18" s="1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Q51" i="18"/>
  <c r="Q52" i="18"/>
  <c r="Q53" i="18"/>
  <c r="Q54" i="18"/>
  <c r="Q55" i="18"/>
  <c r="Q56" i="18"/>
  <c r="Q57" i="18"/>
  <c r="Q58" i="18"/>
  <c r="Q59" i="18"/>
  <c r="Q60" i="18"/>
  <c r="Q61" i="18"/>
  <c r="Q62" i="18"/>
  <c r="Q63" i="18"/>
  <c r="Q64" i="18"/>
  <c r="Q65" i="18"/>
  <c r="Q66" i="18"/>
  <c r="Q67" i="18"/>
  <c r="Q68" i="18"/>
  <c r="Q69" i="18"/>
  <c r="Q70" i="18"/>
  <c r="Q71" i="18"/>
  <c r="Q72" i="18"/>
  <c r="Q73" i="18"/>
  <c r="Q74" i="18"/>
  <c r="Q75" i="18"/>
  <c r="Q76" i="18"/>
  <c r="Q77" i="18"/>
  <c r="Q78" i="18"/>
  <c r="Q79" i="18"/>
  <c r="Q80" i="18"/>
  <c r="Q81" i="18"/>
  <c r="Q82" i="18"/>
  <c r="Q83" i="18"/>
  <c r="Q84" i="18"/>
  <c r="Q85" i="18"/>
  <c r="Q86" i="18"/>
  <c r="Q87" i="18"/>
  <c r="Q88" i="18"/>
  <c r="Q89" i="18"/>
  <c r="Q90" i="18"/>
  <c r="Q91" i="18"/>
  <c r="Q92" i="18"/>
  <c r="Q93" i="18"/>
  <c r="Q94" i="18"/>
  <c r="Q95" i="18"/>
  <c r="Q96" i="18"/>
  <c r="Q97" i="18"/>
  <c r="Q98" i="18"/>
  <c r="Q99" i="18"/>
  <c r="Q100" i="18"/>
  <c r="Q101" i="18"/>
  <c r="Q102" i="18"/>
  <c r="Q103" i="18"/>
  <c r="Q104" i="18"/>
  <c r="Q105" i="18"/>
  <c r="Q106" i="18"/>
  <c r="Q107" i="18"/>
  <c r="Q108" i="18"/>
  <c r="Q109" i="18"/>
  <c r="Q110" i="18"/>
  <c r="Q111" i="18"/>
  <c r="Q112" i="18"/>
  <c r="Q113" i="18"/>
  <c r="Q114" i="18"/>
  <c r="Q115" i="18"/>
  <c r="Q116" i="18"/>
  <c r="Q117" i="18"/>
  <c r="Q118" i="18"/>
  <c r="Q119" i="18"/>
  <c r="Q120" i="18"/>
  <c r="Q121" i="18"/>
  <c r="Q122" i="18"/>
  <c r="Q123" i="18"/>
  <c r="Q124" i="18"/>
  <c r="Q125" i="18"/>
  <c r="Q126" i="18"/>
  <c r="Q127" i="18"/>
  <c r="Q128" i="18"/>
  <c r="Q129" i="18"/>
  <c r="Q130" i="18"/>
  <c r="Q131" i="18"/>
  <c r="Q132" i="18"/>
  <c r="Q133" i="18"/>
  <c r="Q134" i="18"/>
  <c r="Q135" i="18"/>
  <c r="Q136" i="18"/>
  <c r="Q137" i="18"/>
  <c r="Q138" i="18"/>
  <c r="Q139" i="18"/>
  <c r="Q140" i="18"/>
  <c r="Q141" i="18"/>
  <c r="Q142" i="18"/>
  <c r="Q143" i="18"/>
  <c r="Q144" i="18"/>
  <c r="Q145" i="18"/>
  <c r="Q146" i="18"/>
  <c r="Q147" i="18"/>
  <c r="Q148" i="18"/>
  <c r="Q149" i="18"/>
  <c r="Q150" i="18"/>
  <c r="Q151" i="18"/>
  <c r="Q152" i="18"/>
  <c r="Q153" i="18"/>
  <c r="Q154" i="18"/>
  <c r="Q155" i="18"/>
  <c r="Q156" i="18"/>
  <c r="Q157" i="18"/>
  <c r="Q158" i="18"/>
  <c r="Q159" i="18"/>
  <c r="Q160" i="18"/>
  <c r="Q161" i="18"/>
  <c r="Q162" i="18"/>
  <c r="Q163" i="18"/>
  <c r="Q164" i="18"/>
  <c r="Q165" i="18"/>
  <c r="Q166" i="18"/>
  <c r="Q167" i="18"/>
  <c r="Q168" i="18"/>
  <c r="Q169" i="18"/>
  <c r="Q170" i="18"/>
  <c r="Q171" i="18"/>
  <c r="Q172" i="18"/>
  <c r="Q173" i="18"/>
  <c r="Q174" i="18"/>
  <c r="Q175" i="18"/>
  <c r="Q176" i="18"/>
  <c r="Q177" i="18"/>
  <c r="Q178" i="18"/>
  <c r="Q179" i="18"/>
  <c r="Q180" i="18"/>
  <c r="Q181" i="18"/>
  <c r="Q182" i="18"/>
  <c r="Q183" i="18"/>
  <c r="Q184" i="18"/>
  <c r="Q185" i="18"/>
  <c r="Q186" i="18"/>
  <c r="Q187" i="18"/>
  <c r="Q188" i="18"/>
  <c r="Q189" i="18"/>
  <c r="Q190" i="18"/>
  <c r="Q191" i="18"/>
  <c r="Q192" i="18"/>
  <c r="Q193" i="18"/>
  <c r="Q194" i="18"/>
  <c r="Q195" i="18"/>
  <c r="Q196" i="18"/>
  <c r="Q197" i="18"/>
  <c r="Q198" i="18"/>
  <c r="Q199" i="18"/>
  <c r="Q200" i="18"/>
  <c r="Q201" i="18"/>
  <c r="Q202" i="18"/>
  <c r="Q203" i="18"/>
  <c r="Q204" i="18"/>
  <c r="Q205" i="18"/>
  <c r="Q206" i="18"/>
  <c r="Q207" i="18"/>
  <c r="Q208" i="18"/>
  <c r="Q209" i="18"/>
  <c r="Q210" i="18"/>
  <c r="Q211" i="18"/>
  <c r="Q212" i="18"/>
  <c r="Q213" i="18"/>
  <c r="Q214" i="18"/>
  <c r="Q215" i="18"/>
  <c r="Q216" i="18"/>
  <c r="Q217" i="18"/>
  <c r="Q218" i="18"/>
  <c r="Q219" i="18"/>
  <c r="Q220" i="18"/>
  <c r="Q221" i="18"/>
  <c r="Q222" i="18"/>
  <c r="Q223" i="18"/>
  <c r="Q224" i="18"/>
  <c r="Q225" i="18"/>
  <c r="Q226" i="18"/>
  <c r="Q227" i="18"/>
  <c r="Q228" i="18"/>
  <c r="Q229" i="18"/>
  <c r="Q230" i="18"/>
  <c r="Q231" i="18"/>
  <c r="Q232" i="18"/>
  <c r="Q233" i="18"/>
  <c r="Q234" i="18"/>
  <c r="Q235" i="18"/>
  <c r="Q236" i="18"/>
  <c r="Q237" i="18"/>
  <c r="Q238" i="18"/>
  <c r="Q239" i="18"/>
  <c r="Q240" i="18"/>
  <c r="Q241" i="18"/>
  <c r="Q242" i="18"/>
  <c r="Q243" i="18"/>
  <c r="Q244" i="18"/>
  <c r="Q245" i="18"/>
  <c r="Q246" i="18"/>
  <c r="Q247" i="18"/>
  <c r="Q248" i="18"/>
  <c r="Q249" i="18"/>
  <c r="Q250" i="18"/>
  <c r="Q251" i="18"/>
  <c r="Q252" i="18"/>
  <c r="Q253" i="18"/>
  <c r="Q254" i="18"/>
  <c r="Q255" i="18"/>
  <c r="Q256" i="18"/>
  <c r="Q257" i="18"/>
  <c r="Q258" i="18"/>
  <c r="Q259" i="18"/>
  <c r="Q260" i="18"/>
  <c r="Q261" i="18"/>
  <c r="Q262" i="18"/>
  <c r="Q263" i="18"/>
  <c r="Q264" i="18"/>
  <c r="Q265" i="18"/>
  <c r="Q266" i="18"/>
  <c r="Q267" i="18"/>
  <c r="Q268" i="18"/>
  <c r="Q269" i="18"/>
  <c r="Q270" i="18"/>
  <c r="Q271" i="18"/>
  <c r="Q272" i="18"/>
  <c r="Q273" i="18"/>
  <c r="Q274" i="18"/>
  <c r="Q275" i="18"/>
  <c r="Q276" i="18"/>
  <c r="Q277" i="18"/>
  <c r="Q278" i="18"/>
  <c r="Q279" i="18"/>
  <c r="Q280" i="18"/>
  <c r="Q281" i="18"/>
  <c r="Q282" i="18"/>
  <c r="Q283" i="18"/>
  <c r="Q284" i="18"/>
  <c r="Q285" i="18"/>
  <c r="Q286" i="18"/>
  <c r="Q287" i="18"/>
  <c r="Q288" i="18"/>
  <c r="Q289" i="18"/>
  <c r="Q290" i="18"/>
  <c r="Q291" i="18"/>
  <c r="Q292" i="18"/>
  <c r="Q293" i="18"/>
  <c r="Q294" i="18"/>
  <c r="Q295" i="18"/>
  <c r="Q296" i="18"/>
  <c r="Q297" i="18"/>
  <c r="Q298" i="18"/>
  <c r="Q299" i="18"/>
  <c r="Q300" i="18"/>
  <c r="Q301" i="18"/>
  <c r="Q302" i="18"/>
  <c r="Q303" i="18"/>
  <c r="Q304" i="18"/>
  <c r="Q305" i="18"/>
  <c r="Q306" i="18"/>
  <c r="Q307" i="18"/>
  <c r="Q308" i="18"/>
  <c r="Q309" i="18"/>
  <c r="Q310" i="18"/>
  <c r="Q311" i="18"/>
  <c r="Q312" i="18"/>
  <c r="Q313" i="18"/>
  <c r="Q314" i="18"/>
  <c r="Q315" i="18"/>
  <c r="Q316" i="18"/>
  <c r="Q317" i="18"/>
  <c r="Q318" i="18"/>
  <c r="Q319" i="18"/>
  <c r="Q320" i="18"/>
  <c r="Q321" i="18"/>
  <c r="Q322" i="18"/>
  <c r="Q323" i="18"/>
  <c r="Q324" i="18"/>
  <c r="Q325" i="18"/>
  <c r="Q326" i="18"/>
  <c r="Q327" i="18"/>
  <c r="Q328" i="18"/>
  <c r="Q329" i="18"/>
  <c r="Q330" i="18"/>
  <c r="Q331" i="18"/>
  <c r="Q332" i="18"/>
  <c r="Q333" i="18"/>
  <c r="Q334" i="18"/>
  <c r="Q335" i="18"/>
  <c r="Q336" i="18"/>
  <c r="Q337" i="18"/>
  <c r="Q338" i="18"/>
  <c r="Q339" i="18"/>
  <c r="Q340" i="18"/>
  <c r="Q341" i="18"/>
  <c r="Q342" i="18"/>
  <c r="Q343" i="18"/>
  <c r="Q344" i="18"/>
  <c r="Q345" i="18"/>
  <c r="Q346" i="18"/>
  <c r="Q347" i="18"/>
  <c r="Q348" i="18"/>
  <c r="Q349" i="18"/>
  <c r="Q350" i="18"/>
  <c r="Q351" i="18"/>
  <c r="Q352" i="18"/>
  <c r="Q353" i="18"/>
  <c r="Q354" i="18"/>
  <c r="Q355" i="18"/>
  <c r="Q356" i="18"/>
  <c r="Q357" i="18"/>
  <c r="Q358" i="18"/>
  <c r="Q359" i="18"/>
  <c r="Q360" i="18"/>
  <c r="Q361" i="18"/>
  <c r="Q362" i="18"/>
  <c r="Q363" i="18"/>
  <c r="Q364" i="18"/>
  <c r="Q365" i="18"/>
  <c r="Q366" i="18"/>
  <c r="Q367" i="18"/>
  <c r="Q368" i="18"/>
  <c r="Q369" i="18"/>
  <c r="Q370" i="18"/>
  <c r="Q371" i="18"/>
  <c r="Q372" i="18"/>
  <c r="Q373" i="18"/>
  <c r="Q374" i="18"/>
  <c r="Q375" i="18"/>
  <c r="Q376" i="18"/>
  <c r="Q377" i="18"/>
  <c r="Q378" i="18"/>
  <c r="Q379" i="18"/>
  <c r="Q380" i="18"/>
  <c r="Q381" i="18"/>
  <c r="Q382" i="18"/>
  <c r="Q383" i="18"/>
  <c r="Q384" i="18"/>
  <c r="Q385" i="18"/>
  <c r="Q386" i="18"/>
  <c r="Q387" i="18"/>
  <c r="Q388" i="18"/>
  <c r="Q389" i="18"/>
  <c r="Q390" i="18"/>
  <c r="Q391" i="18"/>
  <c r="Q392" i="18"/>
  <c r="Q393" i="18"/>
  <c r="Q394" i="18"/>
  <c r="Q6" i="18"/>
  <c r="P7" i="18"/>
  <c r="S7" i="18" s="1"/>
  <c r="P8" i="18"/>
  <c r="S8" i="18" s="1"/>
  <c r="P9" i="18"/>
  <c r="S9" i="18" s="1"/>
  <c r="P10" i="18"/>
  <c r="S10" i="18" s="1"/>
  <c r="P11" i="18"/>
  <c r="S11" i="18" s="1"/>
  <c r="P12" i="18"/>
  <c r="S12" i="18" s="1"/>
  <c r="P13" i="18"/>
  <c r="S13" i="18" s="1"/>
  <c r="P14" i="18"/>
  <c r="S14" i="18" s="1"/>
  <c r="P15" i="18"/>
  <c r="S15" i="18" s="1"/>
  <c r="P16" i="18"/>
  <c r="S16" i="18" s="1"/>
  <c r="P17" i="18"/>
  <c r="S17" i="18" s="1"/>
  <c r="P18" i="18"/>
  <c r="S18" i="18" s="1"/>
  <c r="P19" i="18"/>
  <c r="S19" i="18" s="1"/>
  <c r="P20" i="18"/>
  <c r="S20" i="18" s="1"/>
  <c r="P21" i="18"/>
  <c r="S21" i="18" s="1"/>
  <c r="P22" i="18"/>
  <c r="S22" i="18" s="1"/>
  <c r="P23" i="18"/>
  <c r="S23" i="18" s="1"/>
  <c r="P24" i="18"/>
  <c r="S24" i="18" s="1"/>
  <c r="P25" i="18"/>
  <c r="S25" i="18" s="1"/>
  <c r="P26" i="18"/>
  <c r="S26" i="18" s="1"/>
  <c r="P27" i="18"/>
  <c r="S27" i="18" s="1"/>
  <c r="P28" i="18"/>
  <c r="S28" i="18" s="1"/>
  <c r="P29" i="18"/>
  <c r="S29" i="18" s="1"/>
  <c r="P30" i="18"/>
  <c r="S30" i="18" s="1"/>
  <c r="P31" i="18"/>
  <c r="S31" i="18" s="1"/>
  <c r="P32" i="18"/>
  <c r="S32" i="18" s="1"/>
  <c r="P33" i="18"/>
  <c r="S33" i="18" s="1"/>
  <c r="P34" i="18"/>
  <c r="S34" i="18" s="1"/>
  <c r="P35" i="18"/>
  <c r="S35" i="18" s="1"/>
  <c r="P36" i="18"/>
  <c r="S36" i="18" s="1"/>
  <c r="P37" i="18"/>
  <c r="S37" i="18" s="1"/>
  <c r="P38" i="18"/>
  <c r="S38" i="18" s="1"/>
  <c r="P39" i="18"/>
  <c r="S39" i="18" s="1"/>
  <c r="P40" i="18"/>
  <c r="S40" i="18" s="1"/>
  <c r="P41" i="18"/>
  <c r="S41" i="18" s="1"/>
  <c r="P42" i="18"/>
  <c r="S42" i="18" s="1"/>
  <c r="P43" i="18"/>
  <c r="S43" i="18" s="1"/>
  <c r="P44" i="18"/>
  <c r="S44" i="18" s="1"/>
  <c r="P45" i="18"/>
  <c r="S45" i="18" s="1"/>
  <c r="P46" i="18"/>
  <c r="S46" i="18" s="1"/>
  <c r="P47" i="18"/>
  <c r="S47" i="18" s="1"/>
  <c r="P48" i="18"/>
  <c r="S48" i="18" s="1"/>
  <c r="P49" i="18"/>
  <c r="S49" i="18" s="1"/>
  <c r="P50" i="18"/>
  <c r="S50" i="18" s="1"/>
  <c r="P51" i="18"/>
  <c r="S51" i="18" s="1"/>
  <c r="P52" i="18"/>
  <c r="S52" i="18" s="1"/>
  <c r="P53" i="18"/>
  <c r="S53" i="18" s="1"/>
  <c r="P54" i="18"/>
  <c r="S54" i="18" s="1"/>
  <c r="P55" i="18"/>
  <c r="S55" i="18" s="1"/>
  <c r="P56" i="18"/>
  <c r="S56" i="18" s="1"/>
  <c r="P57" i="18"/>
  <c r="S57" i="18" s="1"/>
  <c r="P58" i="18"/>
  <c r="S58" i="18" s="1"/>
  <c r="P59" i="18"/>
  <c r="S59" i="18" s="1"/>
  <c r="P60" i="18"/>
  <c r="S60" i="18" s="1"/>
  <c r="P61" i="18"/>
  <c r="S61" i="18" s="1"/>
  <c r="P62" i="18"/>
  <c r="S62" i="18" s="1"/>
  <c r="P63" i="18"/>
  <c r="S63" i="18" s="1"/>
  <c r="P64" i="18"/>
  <c r="S64" i="18" s="1"/>
  <c r="P65" i="18"/>
  <c r="S65" i="18" s="1"/>
  <c r="P66" i="18"/>
  <c r="S66" i="18" s="1"/>
  <c r="P67" i="18"/>
  <c r="S67" i="18" s="1"/>
  <c r="P68" i="18"/>
  <c r="S68" i="18" s="1"/>
  <c r="P69" i="18"/>
  <c r="S69" i="18" s="1"/>
  <c r="P70" i="18"/>
  <c r="S70" i="18" s="1"/>
  <c r="P71" i="18"/>
  <c r="S71" i="18" s="1"/>
  <c r="P72" i="18"/>
  <c r="S72" i="18" s="1"/>
  <c r="P73" i="18"/>
  <c r="S73" i="18" s="1"/>
  <c r="P74" i="18"/>
  <c r="S74" i="18" s="1"/>
  <c r="P75" i="18"/>
  <c r="S75" i="18" s="1"/>
  <c r="P76" i="18"/>
  <c r="S76" i="18" s="1"/>
  <c r="P77" i="18"/>
  <c r="S77" i="18" s="1"/>
  <c r="P78" i="18"/>
  <c r="S78" i="18" s="1"/>
  <c r="P79" i="18"/>
  <c r="S79" i="18" s="1"/>
  <c r="P80" i="18"/>
  <c r="S80" i="18" s="1"/>
  <c r="P81" i="18"/>
  <c r="S81" i="18" s="1"/>
  <c r="P82" i="18"/>
  <c r="S82" i="18" s="1"/>
  <c r="P83" i="18"/>
  <c r="S83" i="18" s="1"/>
  <c r="P84" i="18"/>
  <c r="S84" i="18" s="1"/>
  <c r="P85" i="18"/>
  <c r="S85" i="18" s="1"/>
  <c r="P86" i="18"/>
  <c r="S86" i="18" s="1"/>
  <c r="P87" i="18"/>
  <c r="S87" i="18" s="1"/>
  <c r="P88" i="18"/>
  <c r="S88" i="18" s="1"/>
  <c r="P89" i="18"/>
  <c r="S89" i="18" s="1"/>
  <c r="P90" i="18"/>
  <c r="S90" i="18" s="1"/>
  <c r="P91" i="18"/>
  <c r="S91" i="18" s="1"/>
  <c r="P92" i="18"/>
  <c r="S92" i="18" s="1"/>
  <c r="P93" i="18"/>
  <c r="S93" i="18" s="1"/>
  <c r="P94" i="18"/>
  <c r="S94" i="18" s="1"/>
  <c r="P95" i="18"/>
  <c r="S95" i="18" s="1"/>
  <c r="P96" i="18"/>
  <c r="S96" i="18" s="1"/>
  <c r="P97" i="18"/>
  <c r="S97" i="18" s="1"/>
  <c r="P98" i="18"/>
  <c r="S98" i="18" s="1"/>
  <c r="P99" i="18"/>
  <c r="S99" i="18" s="1"/>
  <c r="P100" i="18"/>
  <c r="S100" i="18" s="1"/>
  <c r="P101" i="18"/>
  <c r="S101" i="18" s="1"/>
  <c r="P102" i="18"/>
  <c r="S102" i="18" s="1"/>
  <c r="P103" i="18"/>
  <c r="S103" i="18" s="1"/>
  <c r="P104" i="18"/>
  <c r="S104" i="18" s="1"/>
  <c r="P105" i="18"/>
  <c r="S105" i="18" s="1"/>
  <c r="P106" i="18"/>
  <c r="S106" i="18" s="1"/>
  <c r="P107" i="18"/>
  <c r="S107" i="18" s="1"/>
  <c r="P108" i="18"/>
  <c r="S108" i="18" s="1"/>
  <c r="P109" i="18"/>
  <c r="S109" i="18" s="1"/>
  <c r="P110" i="18"/>
  <c r="S110" i="18" s="1"/>
  <c r="P111" i="18"/>
  <c r="S111" i="18" s="1"/>
  <c r="P112" i="18"/>
  <c r="S112" i="18" s="1"/>
  <c r="P113" i="18"/>
  <c r="S113" i="18" s="1"/>
  <c r="P114" i="18"/>
  <c r="S114" i="18" s="1"/>
  <c r="P115" i="18"/>
  <c r="S115" i="18" s="1"/>
  <c r="P116" i="18"/>
  <c r="S116" i="18" s="1"/>
  <c r="P117" i="18"/>
  <c r="S117" i="18" s="1"/>
  <c r="P118" i="18"/>
  <c r="S118" i="18" s="1"/>
  <c r="P119" i="18"/>
  <c r="S119" i="18" s="1"/>
  <c r="P120" i="18"/>
  <c r="S120" i="18" s="1"/>
  <c r="P121" i="18"/>
  <c r="S121" i="18" s="1"/>
  <c r="P122" i="18"/>
  <c r="S122" i="18" s="1"/>
  <c r="P123" i="18"/>
  <c r="S123" i="18" s="1"/>
  <c r="P124" i="18"/>
  <c r="S124" i="18" s="1"/>
  <c r="P125" i="18"/>
  <c r="S125" i="18" s="1"/>
  <c r="P126" i="18"/>
  <c r="S126" i="18" s="1"/>
  <c r="P127" i="18"/>
  <c r="S127" i="18" s="1"/>
  <c r="P128" i="18"/>
  <c r="S128" i="18" s="1"/>
  <c r="P129" i="18"/>
  <c r="S129" i="18" s="1"/>
  <c r="P130" i="18"/>
  <c r="S130" i="18" s="1"/>
  <c r="P131" i="18"/>
  <c r="S131" i="18" s="1"/>
  <c r="P132" i="18"/>
  <c r="S132" i="18" s="1"/>
  <c r="P133" i="18"/>
  <c r="S133" i="18" s="1"/>
  <c r="P134" i="18"/>
  <c r="S134" i="18" s="1"/>
  <c r="P135" i="18"/>
  <c r="S135" i="18" s="1"/>
  <c r="P136" i="18"/>
  <c r="S136" i="18" s="1"/>
  <c r="P137" i="18"/>
  <c r="S137" i="18" s="1"/>
  <c r="P138" i="18"/>
  <c r="S138" i="18" s="1"/>
  <c r="P139" i="18"/>
  <c r="S139" i="18" s="1"/>
  <c r="P140" i="18"/>
  <c r="S140" i="18" s="1"/>
  <c r="P141" i="18"/>
  <c r="S141" i="18" s="1"/>
  <c r="P142" i="18"/>
  <c r="S142" i="18" s="1"/>
  <c r="P143" i="18"/>
  <c r="S143" i="18" s="1"/>
  <c r="P144" i="18"/>
  <c r="S144" i="18" s="1"/>
  <c r="R145" i="18"/>
  <c r="P145" i="18"/>
  <c r="S145" i="18" s="1"/>
  <c r="P146" i="18"/>
  <c r="S146" i="18" s="1"/>
  <c r="P147" i="18"/>
  <c r="S147" i="18" s="1"/>
  <c r="P148" i="18"/>
  <c r="S148" i="18" s="1"/>
  <c r="P149" i="18"/>
  <c r="S149" i="18" s="1"/>
  <c r="P150" i="18"/>
  <c r="S150" i="18" s="1"/>
  <c r="P151" i="18"/>
  <c r="S151" i="18" s="1"/>
  <c r="P152" i="18"/>
  <c r="S152" i="18" s="1"/>
  <c r="P153" i="18"/>
  <c r="S153" i="18" s="1"/>
  <c r="P154" i="18"/>
  <c r="S154" i="18" s="1"/>
  <c r="P155" i="18"/>
  <c r="S155" i="18" s="1"/>
  <c r="P156" i="18"/>
  <c r="S156" i="18" s="1"/>
  <c r="P157" i="18"/>
  <c r="S157" i="18" s="1"/>
  <c r="P158" i="18"/>
  <c r="S158" i="18" s="1"/>
  <c r="P159" i="18"/>
  <c r="S159" i="18" s="1"/>
  <c r="P160" i="18"/>
  <c r="S160" i="18" s="1"/>
  <c r="R161" i="18"/>
  <c r="P161" i="18"/>
  <c r="S161" i="18" s="1"/>
  <c r="P162" i="18"/>
  <c r="S162" i="18" s="1"/>
  <c r="P163" i="18"/>
  <c r="S163" i="18" s="1"/>
  <c r="P164" i="18"/>
  <c r="S164" i="18" s="1"/>
  <c r="P165" i="18"/>
  <c r="S165" i="18" s="1"/>
  <c r="P166" i="18"/>
  <c r="S166" i="18" s="1"/>
  <c r="P167" i="18"/>
  <c r="S167" i="18" s="1"/>
  <c r="P168" i="18"/>
  <c r="S168" i="18" s="1"/>
  <c r="P169" i="18"/>
  <c r="S169" i="18" s="1"/>
  <c r="P170" i="18"/>
  <c r="S170" i="18" s="1"/>
  <c r="P171" i="18"/>
  <c r="S171" i="18" s="1"/>
  <c r="P172" i="18"/>
  <c r="S172" i="18" s="1"/>
  <c r="P173" i="18"/>
  <c r="S173" i="18" s="1"/>
  <c r="P174" i="18"/>
  <c r="S174" i="18" s="1"/>
  <c r="P175" i="18"/>
  <c r="S175" i="18" s="1"/>
  <c r="P176" i="18"/>
  <c r="S176" i="18" s="1"/>
  <c r="P177" i="18"/>
  <c r="S177" i="18" s="1"/>
  <c r="P178" i="18"/>
  <c r="S178" i="18" s="1"/>
  <c r="P179" i="18"/>
  <c r="S179" i="18" s="1"/>
  <c r="P180" i="18"/>
  <c r="S180" i="18" s="1"/>
  <c r="P181" i="18"/>
  <c r="S181" i="18" s="1"/>
  <c r="P182" i="18"/>
  <c r="S182" i="18" s="1"/>
  <c r="P183" i="18"/>
  <c r="S183" i="18" s="1"/>
  <c r="P184" i="18"/>
  <c r="S184" i="18" s="1"/>
  <c r="P185" i="18"/>
  <c r="S185" i="18" s="1"/>
  <c r="P186" i="18"/>
  <c r="S186" i="18" s="1"/>
  <c r="P187" i="18"/>
  <c r="S187" i="18" s="1"/>
  <c r="P188" i="18"/>
  <c r="S188" i="18" s="1"/>
  <c r="P189" i="18"/>
  <c r="S189" i="18" s="1"/>
  <c r="P190" i="18"/>
  <c r="S190" i="18" s="1"/>
  <c r="P191" i="18"/>
  <c r="S191" i="18" s="1"/>
  <c r="P192" i="18"/>
  <c r="S192" i="18" s="1"/>
  <c r="P193" i="18"/>
  <c r="S193" i="18" s="1"/>
  <c r="P194" i="18"/>
  <c r="S194" i="18" s="1"/>
  <c r="P195" i="18"/>
  <c r="S195" i="18" s="1"/>
  <c r="P196" i="18"/>
  <c r="S196" i="18" s="1"/>
  <c r="P197" i="18"/>
  <c r="S197" i="18" s="1"/>
  <c r="P198" i="18"/>
  <c r="S198" i="18" s="1"/>
  <c r="P199" i="18"/>
  <c r="S199" i="18" s="1"/>
  <c r="P200" i="18"/>
  <c r="S200" i="18" s="1"/>
  <c r="P201" i="18"/>
  <c r="S201" i="18" s="1"/>
  <c r="P202" i="18"/>
  <c r="S202" i="18" s="1"/>
  <c r="P203" i="18"/>
  <c r="S203" i="18" s="1"/>
  <c r="P204" i="18"/>
  <c r="S204" i="18" s="1"/>
  <c r="P205" i="18"/>
  <c r="S205" i="18" s="1"/>
  <c r="P206" i="18"/>
  <c r="S206" i="18" s="1"/>
  <c r="P207" i="18"/>
  <c r="S207" i="18" s="1"/>
  <c r="P208" i="18"/>
  <c r="S208" i="18" s="1"/>
  <c r="P209" i="18"/>
  <c r="S209" i="18" s="1"/>
  <c r="P210" i="18"/>
  <c r="S210" i="18" s="1"/>
  <c r="P211" i="18"/>
  <c r="S211" i="18" s="1"/>
  <c r="P212" i="18"/>
  <c r="S212" i="18" s="1"/>
  <c r="P213" i="18"/>
  <c r="S213" i="18" s="1"/>
  <c r="P214" i="18"/>
  <c r="S214" i="18" s="1"/>
  <c r="P215" i="18"/>
  <c r="S215" i="18" s="1"/>
  <c r="P216" i="18"/>
  <c r="S216" i="18" s="1"/>
  <c r="P217" i="18"/>
  <c r="S217" i="18" s="1"/>
  <c r="P218" i="18"/>
  <c r="S218" i="18" s="1"/>
  <c r="P219" i="18"/>
  <c r="S219" i="18" s="1"/>
  <c r="P220" i="18"/>
  <c r="S220" i="18" s="1"/>
  <c r="P221" i="18"/>
  <c r="S221" i="18" s="1"/>
  <c r="P222" i="18"/>
  <c r="S222" i="18" s="1"/>
  <c r="P223" i="18"/>
  <c r="S223" i="18" s="1"/>
  <c r="P224" i="18"/>
  <c r="S224" i="18" s="1"/>
  <c r="P225" i="18"/>
  <c r="S225" i="18" s="1"/>
  <c r="P226" i="18"/>
  <c r="S226" i="18" s="1"/>
  <c r="P227" i="18"/>
  <c r="S227" i="18" s="1"/>
  <c r="P228" i="18"/>
  <c r="S228" i="18" s="1"/>
  <c r="P229" i="18"/>
  <c r="S229" i="18" s="1"/>
  <c r="P230" i="18"/>
  <c r="S230" i="18" s="1"/>
  <c r="P231" i="18"/>
  <c r="S231" i="18" s="1"/>
  <c r="P232" i="18"/>
  <c r="S232" i="18" s="1"/>
  <c r="P233" i="18"/>
  <c r="S233" i="18" s="1"/>
  <c r="P234" i="18"/>
  <c r="S234" i="18" s="1"/>
  <c r="P235" i="18"/>
  <c r="S235" i="18" s="1"/>
  <c r="P236" i="18"/>
  <c r="S236" i="18" s="1"/>
  <c r="P237" i="18"/>
  <c r="S237" i="18" s="1"/>
  <c r="P238" i="18"/>
  <c r="S238" i="18" s="1"/>
  <c r="P239" i="18"/>
  <c r="S239" i="18" s="1"/>
  <c r="P240" i="18"/>
  <c r="S240" i="18" s="1"/>
  <c r="P241" i="18"/>
  <c r="S241" i="18" s="1"/>
  <c r="P242" i="18"/>
  <c r="S242" i="18" s="1"/>
  <c r="P243" i="18"/>
  <c r="S243" i="18" s="1"/>
  <c r="P244" i="18"/>
  <c r="S244" i="18" s="1"/>
  <c r="P245" i="18"/>
  <c r="S245" i="18" s="1"/>
  <c r="P246" i="18"/>
  <c r="S246" i="18" s="1"/>
  <c r="P247" i="18"/>
  <c r="S247" i="18" s="1"/>
  <c r="P248" i="18"/>
  <c r="S248" i="18" s="1"/>
  <c r="P249" i="18"/>
  <c r="S249" i="18" s="1"/>
  <c r="P250" i="18"/>
  <c r="S250" i="18" s="1"/>
  <c r="P251" i="18"/>
  <c r="S251" i="18" s="1"/>
  <c r="P252" i="18"/>
  <c r="S252" i="18" s="1"/>
  <c r="P253" i="18"/>
  <c r="S253" i="18" s="1"/>
  <c r="P254" i="18"/>
  <c r="S254" i="18" s="1"/>
  <c r="P255" i="18"/>
  <c r="S255" i="18" s="1"/>
  <c r="P256" i="18"/>
  <c r="S256" i="18" s="1"/>
  <c r="P257" i="18"/>
  <c r="S257" i="18" s="1"/>
  <c r="P258" i="18"/>
  <c r="S258" i="18" s="1"/>
  <c r="P259" i="18"/>
  <c r="S259" i="18" s="1"/>
  <c r="P260" i="18"/>
  <c r="S260" i="18" s="1"/>
  <c r="P261" i="18"/>
  <c r="S261" i="18" s="1"/>
  <c r="P262" i="18"/>
  <c r="S262" i="18" s="1"/>
  <c r="P263" i="18"/>
  <c r="S263" i="18" s="1"/>
  <c r="P264" i="18"/>
  <c r="S264" i="18" s="1"/>
  <c r="P265" i="18"/>
  <c r="S265" i="18" s="1"/>
  <c r="P266" i="18"/>
  <c r="S266" i="18" s="1"/>
  <c r="P267" i="18"/>
  <c r="S267" i="18" s="1"/>
  <c r="P268" i="18"/>
  <c r="S268" i="18" s="1"/>
  <c r="P269" i="18"/>
  <c r="S269" i="18" s="1"/>
  <c r="P270" i="18"/>
  <c r="S270" i="18" s="1"/>
  <c r="P271" i="18"/>
  <c r="S271" i="18" s="1"/>
  <c r="P272" i="18"/>
  <c r="S272" i="18" s="1"/>
  <c r="P273" i="18"/>
  <c r="S273" i="18" s="1"/>
  <c r="P274" i="18"/>
  <c r="S274" i="18" s="1"/>
  <c r="P275" i="18"/>
  <c r="S275" i="18" s="1"/>
  <c r="P276" i="18"/>
  <c r="S276" i="18" s="1"/>
  <c r="P277" i="18"/>
  <c r="S277" i="18" s="1"/>
  <c r="P278" i="18"/>
  <c r="S278" i="18" s="1"/>
  <c r="P279" i="18"/>
  <c r="S279" i="18" s="1"/>
  <c r="P280" i="18"/>
  <c r="S280" i="18" s="1"/>
  <c r="P281" i="18"/>
  <c r="S281" i="18" s="1"/>
  <c r="P282" i="18"/>
  <c r="S282" i="18" s="1"/>
  <c r="P283" i="18"/>
  <c r="S283" i="18" s="1"/>
  <c r="P284" i="18"/>
  <c r="S284" i="18" s="1"/>
  <c r="P285" i="18"/>
  <c r="S285" i="18" s="1"/>
  <c r="P286" i="18"/>
  <c r="S286" i="18" s="1"/>
  <c r="P287" i="18"/>
  <c r="S287" i="18" s="1"/>
  <c r="P288" i="18"/>
  <c r="S288" i="18" s="1"/>
  <c r="P289" i="18"/>
  <c r="S289" i="18" s="1"/>
  <c r="P290" i="18"/>
  <c r="S290" i="18" s="1"/>
  <c r="P291" i="18"/>
  <c r="S291" i="18" s="1"/>
  <c r="P292" i="18"/>
  <c r="S292" i="18" s="1"/>
  <c r="P293" i="18"/>
  <c r="S293" i="18" s="1"/>
  <c r="P294" i="18"/>
  <c r="S294" i="18" s="1"/>
  <c r="P295" i="18"/>
  <c r="S295" i="18" s="1"/>
  <c r="P296" i="18"/>
  <c r="S296" i="18" s="1"/>
  <c r="P297" i="18"/>
  <c r="S297" i="18" s="1"/>
  <c r="P298" i="18"/>
  <c r="S298" i="18" s="1"/>
  <c r="P299" i="18"/>
  <c r="S299" i="18" s="1"/>
  <c r="P300" i="18"/>
  <c r="S300" i="18" s="1"/>
  <c r="P301" i="18"/>
  <c r="S301" i="18" s="1"/>
  <c r="P302" i="18"/>
  <c r="S302" i="18" s="1"/>
  <c r="P303" i="18"/>
  <c r="S303" i="18" s="1"/>
  <c r="P304" i="18"/>
  <c r="S304" i="18" s="1"/>
  <c r="P305" i="18"/>
  <c r="S305" i="18" s="1"/>
  <c r="P306" i="18"/>
  <c r="S306" i="18" s="1"/>
  <c r="P307" i="18"/>
  <c r="S307" i="18" s="1"/>
  <c r="P308" i="18"/>
  <c r="S308" i="18" s="1"/>
  <c r="P309" i="18"/>
  <c r="S309" i="18" s="1"/>
  <c r="P310" i="18"/>
  <c r="S310" i="18" s="1"/>
  <c r="P311" i="18"/>
  <c r="S311" i="18" s="1"/>
  <c r="P312" i="18"/>
  <c r="S312" i="18" s="1"/>
  <c r="P313" i="18"/>
  <c r="S313" i="18" s="1"/>
  <c r="P314" i="18"/>
  <c r="S314" i="18" s="1"/>
  <c r="P315" i="18"/>
  <c r="S315" i="18" s="1"/>
  <c r="P316" i="18"/>
  <c r="S316" i="18" s="1"/>
  <c r="P317" i="18"/>
  <c r="S317" i="18" s="1"/>
  <c r="P318" i="18"/>
  <c r="S318" i="18" s="1"/>
  <c r="P319" i="18"/>
  <c r="S319" i="18" s="1"/>
  <c r="P320" i="18"/>
  <c r="S320" i="18" s="1"/>
  <c r="P321" i="18"/>
  <c r="S321" i="18" s="1"/>
  <c r="P322" i="18"/>
  <c r="S322" i="18" s="1"/>
  <c r="P323" i="18"/>
  <c r="S323" i="18" s="1"/>
  <c r="P324" i="18"/>
  <c r="S324" i="18" s="1"/>
  <c r="P325" i="18"/>
  <c r="S325" i="18" s="1"/>
  <c r="P326" i="18"/>
  <c r="S326" i="18" s="1"/>
  <c r="P327" i="18"/>
  <c r="S327" i="18" s="1"/>
  <c r="P328" i="18"/>
  <c r="S328" i="18" s="1"/>
  <c r="P329" i="18"/>
  <c r="S329" i="18" s="1"/>
  <c r="P330" i="18"/>
  <c r="S330" i="18" s="1"/>
  <c r="P331" i="18"/>
  <c r="S331" i="18" s="1"/>
  <c r="P332" i="18"/>
  <c r="S332" i="18" s="1"/>
  <c r="P333" i="18"/>
  <c r="S333" i="18" s="1"/>
  <c r="P334" i="18"/>
  <c r="S334" i="18" s="1"/>
  <c r="P335" i="18"/>
  <c r="S335" i="18" s="1"/>
  <c r="P336" i="18"/>
  <c r="S336" i="18" s="1"/>
  <c r="P337" i="18"/>
  <c r="S337" i="18" s="1"/>
  <c r="P338" i="18"/>
  <c r="S338" i="18" s="1"/>
  <c r="P339" i="18"/>
  <c r="S339" i="18" s="1"/>
  <c r="P340" i="18"/>
  <c r="S340" i="18" s="1"/>
  <c r="P341" i="18"/>
  <c r="S341" i="18" s="1"/>
  <c r="P342" i="18"/>
  <c r="S342" i="18" s="1"/>
  <c r="P343" i="18"/>
  <c r="S343" i="18" s="1"/>
  <c r="P344" i="18"/>
  <c r="S344" i="18" s="1"/>
  <c r="P345" i="18"/>
  <c r="S345" i="18" s="1"/>
  <c r="P346" i="18"/>
  <c r="S346" i="18" s="1"/>
  <c r="P347" i="18"/>
  <c r="S347" i="18" s="1"/>
  <c r="P348" i="18"/>
  <c r="S348" i="18" s="1"/>
  <c r="P349" i="18"/>
  <c r="S349" i="18" s="1"/>
  <c r="P350" i="18"/>
  <c r="S350" i="18" s="1"/>
  <c r="P351" i="18"/>
  <c r="S351" i="18" s="1"/>
  <c r="P352" i="18"/>
  <c r="S352" i="18" s="1"/>
  <c r="P353" i="18"/>
  <c r="S353" i="18" s="1"/>
  <c r="P354" i="18"/>
  <c r="S354" i="18" s="1"/>
  <c r="P355" i="18"/>
  <c r="S355" i="18" s="1"/>
  <c r="P356" i="18"/>
  <c r="S356" i="18" s="1"/>
  <c r="P357" i="18"/>
  <c r="S357" i="18" s="1"/>
  <c r="P358" i="18"/>
  <c r="S358" i="18" s="1"/>
  <c r="P359" i="18"/>
  <c r="S359" i="18" s="1"/>
  <c r="P360" i="18"/>
  <c r="S360" i="18" s="1"/>
  <c r="P361" i="18"/>
  <c r="S361" i="18" s="1"/>
  <c r="P362" i="18"/>
  <c r="S362" i="18" s="1"/>
  <c r="P363" i="18"/>
  <c r="S363" i="18" s="1"/>
  <c r="P364" i="18"/>
  <c r="S364" i="18" s="1"/>
  <c r="P365" i="18"/>
  <c r="S365" i="18" s="1"/>
  <c r="P366" i="18"/>
  <c r="S366" i="18" s="1"/>
  <c r="P367" i="18"/>
  <c r="S367" i="18" s="1"/>
  <c r="P368" i="18"/>
  <c r="S368" i="18" s="1"/>
  <c r="P369" i="18"/>
  <c r="S369" i="18" s="1"/>
  <c r="P370" i="18"/>
  <c r="S370" i="18" s="1"/>
  <c r="P371" i="18"/>
  <c r="S371" i="18" s="1"/>
  <c r="P372" i="18"/>
  <c r="S372" i="18" s="1"/>
  <c r="P373" i="18"/>
  <c r="S373" i="18" s="1"/>
  <c r="P374" i="18"/>
  <c r="S374" i="18" s="1"/>
  <c r="P375" i="18"/>
  <c r="S375" i="18" s="1"/>
  <c r="P376" i="18"/>
  <c r="S376" i="18" s="1"/>
  <c r="P377" i="18"/>
  <c r="S377" i="18" s="1"/>
  <c r="P378" i="18"/>
  <c r="S378" i="18" s="1"/>
  <c r="P379" i="18"/>
  <c r="S379" i="18" s="1"/>
  <c r="P380" i="18"/>
  <c r="S380" i="18" s="1"/>
  <c r="P381" i="18"/>
  <c r="S381" i="18" s="1"/>
  <c r="P382" i="18"/>
  <c r="S382" i="18" s="1"/>
  <c r="P383" i="18"/>
  <c r="S383" i="18" s="1"/>
  <c r="P384" i="18"/>
  <c r="S384" i="18" s="1"/>
  <c r="P385" i="18"/>
  <c r="S385" i="18" s="1"/>
  <c r="P386" i="18"/>
  <c r="S386" i="18" s="1"/>
  <c r="P387" i="18"/>
  <c r="S387" i="18" s="1"/>
  <c r="P388" i="18"/>
  <c r="S388" i="18" s="1"/>
  <c r="P389" i="18"/>
  <c r="S389" i="18" s="1"/>
  <c r="P390" i="18"/>
  <c r="S390" i="18" s="1"/>
  <c r="P391" i="18"/>
  <c r="S391" i="18" s="1"/>
  <c r="P392" i="18"/>
  <c r="S392" i="18" s="1"/>
  <c r="P393" i="18"/>
  <c r="S393" i="18" s="1"/>
  <c r="P394" i="18"/>
  <c r="S394" i="18" s="1"/>
  <c r="AZ34" i="15"/>
  <c r="AZ35" i="15" s="1"/>
  <c r="AZ36" i="15" s="1"/>
  <c r="AZ37" i="15" s="1"/>
  <c r="AZ38" i="15" s="1"/>
  <c r="AZ39" i="15" s="1"/>
  <c r="AZ40" i="15" s="1"/>
  <c r="AZ41" i="15" s="1"/>
  <c r="AZ42" i="15" s="1"/>
  <c r="AZ43" i="15" s="1"/>
  <c r="AZ44" i="15" s="1"/>
  <c r="AX34" i="15"/>
  <c r="AX35" i="15" s="1"/>
  <c r="AX36" i="15" s="1"/>
  <c r="AX37" i="15" s="1"/>
  <c r="AX38" i="15" s="1"/>
  <c r="AX39" i="15" s="1"/>
  <c r="AX40" i="15" s="1"/>
  <c r="AX41" i="15" s="1"/>
  <c r="AX42" i="15" s="1"/>
  <c r="AX43" i="15" s="1"/>
  <c r="AX44" i="15" s="1"/>
  <c r="B34" i="15"/>
  <c r="AV34" i="15"/>
  <c r="AV35" i="15" s="1"/>
  <c r="AV36" i="15" s="1"/>
  <c r="AV37" i="15" s="1"/>
  <c r="AV38" i="15" s="1"/>
  <c r="AV39" i="15" s="1"/>
  <c r="AV40" i="15" s="1"/>
  <c r="AV41" i="15" s="1"/>
  <c r="AV42" i="15" s="1"/>
  <c r="AV43" i="15" s="1"/>
  <c r="AV44" i="15" s="1"/>
  <c r="AT34" i="15"/>
  <c r="AT35" i="15" s="1"/>
  <c r="AT36" i="15" s="1"/>
  <c r="AT37" i="15" s="1"/>
  <c r="AT38" i="15" s="1"/>
  <c r="AT39" i="15" s="1"/>
  <c r="AT40" i="15" s="1"/>
  <c r="AT41" i="15" s="1"/>
  <c r="AT42" i="15" s="1"/>
  <c r="AT43" i="15" s="1"/>
  <c r="AT44" i="15" s="1"/>
  <c r="AR34" i="15"/>
  <c r="AP34" i="15"/>
  <c r="AN34" i="15"/>
  <c r="AN35" i="15" s="1"/>
  <c r="AN36" i="15" s="1"/>
  <c r="AN37" i="15" s="1"/>
  <c r="AN38" i="15" s="1"/>
  <c r="AN39" i="15" s="1"/>
  <c r="AN40" i="15" s="1"/>
  <c r="AN41" i="15" s="1"/>
  <c r="AN42" i="15" s="1"/>
  <c r="AN43" i="15" s="1"/>
  <c r="AN44" i="15" s="1"/>
  <c r="AL34" i="15"/>
  <c r="AL35" i="15" s="1"/>
  <c r="AL36" i="15" s="1"/>
  <c r="AL37" i="15" s="1"/>
  <c r="AL38" i="15" s="1"/>
  <c r="AL39" i="15" s="1"/>
  <c r="AL40" i="15" s="1"/>
  <c r="AL41" i="15" s="1"/>
  <c r="AL42" i="15" s="1"/>
  <c r="AL43" i="15" s="1"/>
  <c r="AL44" i="15" s="1"/>
  <c r="AJ34" i="15"/>
  <c r="AJ35" i="15" s="1"/>
  <c r="AJ36" i="15" s="1"/>
  <c r="AJ37" i="15" s="1"/>
  <c r="AJ38" i="15" s="1"/>
  <c r="AJ39" i="15" s="1"/>
  <c r="AJ40" i="15" s="1"/>
  <c r="AJ41" i="15" s="1"/>
  <c r="AJ42" i="15" s="1"/>
  <c r="AJ43" i="15" s="1"/>
  <c r="AJ44" i="15" s="1"/>
  <c r="AH34" i="15"/>
  <c r="AH35" i="15" s="1"/>
  <c r="AH36" i="15" s="1"/>
  <c r="AH37" i="15" s="1"/>
  <c r="AH38" i="15" s="1"/>
  <c r="AH39" i="15" s="1"/>
  <c r="AH40" i="15" s="1"/>
  <c r="AH41" i="15" s="1"/>
  <c r="AH42" i="15" s="1"/>
  <c r="AH43" i="15" s="1"/>
  <c r="AH44" i="15" s="1"/>
  <c r="AF34" i="15"/>
  <c r="AD34" i="15"/>
  <c r="AD35" i="15" s="1"/>
  <c r="AD36" i="15" s="1"/>
  <c r="AD37" i="15" s="1"/>
  <c r="AD38" i="15" s="1"/>
  <c r="AD39" i="15" s="1"/>
  <c r="AD40" i="15" s="1"/>
  <c r="AD41" i="15" s="1"/>
  <c r="AD42" i="15" s="1"/>
  <c r="AD43" i="15" s="1"/>
  <c r="AD44" i="15" s="1"/>
  <c r="AB34" i="15"/>
  <c r="AB35" i="15" s="1"/>
  <c r="AB36" i="15" s="1"/>
  <c r="AB37" i="15" s="1"/>
  <c r="AB38" i="15" s="1"/>
  <c r="AB39" i="15" s="1"/>
  <c r="AB40" i="15" s="1"/>
  <c r="AB41" i="15" s="1"/>
  <c r="AB42" i="15" s="1"/>
  <c r="AB43" i="15" s="1"/>
  <c r="AB44" i="15" s="1"/>
  <c r="Z34" i="15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X34" i="15"/>
  <c r="X35" i="15" s="1"/>
  <c r="X36" i="15" s="1"/>
  <c r="X37" i="15" s="1"/>
  <c r="X38" i="15" s="1"/>
  <c r="X39" i="15" s="1"/>
  <c r="X40" i="15" s="1"/>
  <c r="X41" i="15" s="1"/>
  <c r="X42" i="15" s="1"/>
  <c r="X43" i="15" s="1"/>
  <c r="X44" i="15" s="1"/>
  <c r="V34" i="15"/>
  <c r="V35" i="15" s="1"/>
  <c r="V36" i="15" s="1"/>
  <c r="V37" i="15" s="1"/>
  <c r="V38" i="15" s="1"/>
  <c r="V39" i="15" s="1"/>
  <c r="V40" i="15" s="1"/>
  <c r="V41" i="15" s="1"/>
  <c r="V42" i="15" s="1"/>
  <c r="V43" i="15" s="1"/>
  <c r="V44" i="15" s="1"/>
  <c r="T34" i="15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R34" i="15"/>
  <c r="R35" i="15" s="1"/>
  <c r="R36" i="15" s="1"/>
  <c r="R37" i="15" s="1"/>
  <c r="R38" i="15" s="1"/>
  <c r="R39" i="15" s="1"/>
  <c r="R40" i="15" s="1"/>
  <c r="R41" i="15" s="1"/>
  <c r="R42" i="15" s="1"/>
  <c r="R43" i="15" s="1"/>
  <c r="R44" i="15" s="1"/>
  <c r="P34" i="15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N34" i="15"/>
  <c r="N35" i="15" s="1"/>
  <c r="N36" i="15" s="1"/>
  <c r="L34" i="15"/>
  <c r="L35" i="15" s="1"/>
  <c r="L36" i="15" s="1"/>
  <c r="L37" i="15" s="1"/>
  <c r="L38" i="15" s="1"/>
  <c r="L39" i="15" s="1"/>
  <c r="L40" i="15" s="1"/>
  <c r="L41" i="15" s="1"/>
  <c r="L42" i="15" s="1"/>
  <c r="L43" i="15" s="1"/>
  <c r="L44" i="15" s="1"/>
  <c r="J34" i="15"/>
  <c r="J35" i="15" s="1"/>
  <c r="J36" i="15" s="1"/>
  <c r="J37" i="15" s="1"/>
  <c r="J38" i="15" s="1"/>
  <c r="J39" i="15" s="1"/>
  <c r="J40" i="15" s="1"/>
  <c r="J41" i="15" s="1"/>
  <c r="J42" i="15" s="1"/>
  <c r="J43" i="15" s="1"/>
  <c r="J44" i="15" s="1"/>
  <c r="H34" i="15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F34" i="15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D34" i="15"/>
  <c r="S6" i="18" l="1"/>
  <c r="AO42" i="15"/>
  <c r="C439" i="15"/>
  <c r="C255" i="15"/>
  <c r="C279" i="15"/>
  <c r="C485" i="15"/>
  <c r="C462" i="15"/>
  <c r="C95" i="15"/>
  <c r="M35" i="15"/>
  <c r="W44" i="15"/>
  <c r="AI37" i="15"/>
  <c r="M38" i="15"/>
  <c r="Y39" i="15"/>
  <c r="AK38" i="15"/>
  <c r="AU41" i="15"/>
  <c r="Y42" i="15"/>
  <c r="AK43" i="15"/>
  <c r="AW42" i="15"/>
  <c r="I39" i="15"/>
  <c r="K40" i="15"/>
  <c r="U43" i="15"/>
  <c r="C417" i="15"/>
  <c r="R8" i="18"/>
  <c r="C578" i="15"/>
  <c r="AM36" i="15"/>
  <c r="C164" i="15"/>
  <c r="G41" i="15"/>
  <c r="Q40" i="15"/>
  <c r="AC38" i="15"/>
  <c r="AO40" i="15"/>
  <c r="AY40" i="15"/>
  <c r="C118" i="15"/>
  <c r="U36" i="15"/>
  <c r="BA35" i="15"/>
  <c r="AC36" i="15"/>
  <c r="AY37" i="15"/>
  <c r="G42" i="15"/>
  <c r="U35" i="15"/>
  <c r="AC44" i="15"/>
  <c r="B554" i="15"/>
  <c r="C554" i="15" s="1"/>
  <c r="B186" i="15"/>
  <c r="B187" i="15" s="1"/>
  <c r="C187" i="15" s="1"/>
  <c r="B370" i="15"/>
  <c r="B371" i="15" s="1"/>
  <c r="C371" i="15" s="1"/>
  <c r="B531" i="15"/>
  <c r="D346" i="15"/>
  <c r="D347" i="15" s="1"/>
  <c r="E347" i="15" s="1"/>
  <c r="B347" i="15"/>
  <c r="B348" i="15" s="1"/>
  <c r="C348" i="15" s="1"/>
  <c r="G44" i="15"/>
  <c r="M36" i="15"/>
  <c r="Q39" i="15"/>
  <c r="U38" i="15"/>
  <c r="Y40" i="15"/>
  <c r="AC43" i="15"/>
  <c r="AK44" i="15"/>
  <c r="AU36" i="15"/>
  <c r="AY38" i="15"/>
  <c r="B72" i="15"/>
  <c r="C72" i="15" s="1"/>
  <c r="C71" i="15"/>
  <c r="I40" i="15"/>
  <c r="M43" i="15"/>
  <c r="Q42" i="15"/>
  <c r="U44" i="15"/>
  <c r="AA37" i="15"/>
  <c r="AE36" i="15"/>
  <c r="AI38" i="15"/>
  <c r="AM41" i="15"/>
  <c r="AU42" i="15"/>
  <c r="B302" i="15"/>
  <c r="C302" i="15" s="1"/>
  <c r="C301" i="15"/>
  <c r="BA43" i="15"/>
  <c r="BA42" i="15"/>
  <c r="BA41" i="15"/>
  <c r="BA40" i="15"/>
  <c r="BA38" i="15"/>
  <c r="AY44" i="15"/>
  <c r="AY36" i="15"/>
  <c r="AW38" i="15"/>
  <c r="AU40" i="15"/>
  <c r="AO38" i="15"/>
  <c r="AM40" i="15"/>
  <c r="AK42" i="15"/>
  <c r="AI44" i="15"/>
  <c r="AI36" i="15"/>
  <c r="AE40" i="15"/>
  <c r="AC42" i="15"/>
  <c r="AA44" i="15"/>
  <c r="AA36" i="15"/>
  <c r="Y38" i="15"/>
  <c r="W40" i="15"/>
  <c r="U42" i="15"/>
  <c r="S44" i="15"/>
  <c r="S36" i="15"/>
  <c r="Q38" i="15"/>
  <c r="M42" i="15"/>
  <c r="K44" i="15"/>
  <c r="K36" i="15"/>
  <c r="I38" i="15"/>
  <c r="G40" i="15"/>
  <c r="R6" i="18"/>
  <c r="AY43" i="15"/>
  <c r="AY35" i="15"/>
  <c r="AW37" i="15"/>
  <c r="AU39" i="15"/>
  <c r="AO37" i="15"/>
  <c r="AM39" i="15"/>
  <c r="AK41" i="15"/>
  <c r="AI43" i="15"/>
  <c r="AI35" i="15"/>
  <c r="AE39" i="15"/>
  <c r="AC41" i="15"/>
  <c r="AA43" i="15"/>
  <c r="AA35" i="15"/>
  <c r="Y37" i="15"/>
  <c r="W39" i="15"/>
  <c r="U41" i="15"/>
  <c r="S43" i="15"/>
  <c r="S35" i="15"/>
  <c r="Q37" i="15"/>
  <c r="M41" i="15"/>
  <c r="K43" i="15"/>
  <c r="K35" i="15"/>
  <c r="I37" i="15"/>
  <c r="G39" i="15"/>
  <c r="AY42" i="15"/>
  <c r="AW44" i="15"/>
  <c r="AW36" i="15"/>
  <c r="AU38" i="15"/>
  <c r="AO44" i="15"/>
  <c r="AO36" i="15"/>
  <c r="AM38" i="15"/>
  <c r="AK40" i="15"/>
  <c r="AI42" i="15"/>
  <c r="AE38" i="15"/>
  <c r="AC40" i="15"/>
  <c r="AA42" i="15"/>
  <c r="Y44" i="15"/>
  <c r="Y36" i="15"/>
  <c r="W38" i="15"/>
  <c r="U40" i="15"/>
  <c r="S42" i="15"/>
  <c r="Q44" i="15"/>
  <c r="Q36" i="15"/>
  <c r="M40" i="15"/>
  <c r="K42" i="15"/>
  <c r="I44" i="15"/>
  <c r="I36" i="15"/>
  <c r="G38" i="15"/>
  <c r="BA44" i="15"/>
  <c r="AY41" i="15"/>
  <c r="AW43" i="15"/>
  <c r="AW35" i="15"/>
  <c r="AU37" i="15"/>
  <c r="AO43" i="15"/>
  <c r="AO35" i="15"/>
  <c r="AM37" i="15"/>
  <c r="AK39" i="15"/>
  <c r="AI41" i="15"/>
  <c r="AE37" i="15"/>
  <c r="AC39" i="15"/>
  <c r="AA41" i="15"/>
  <c r="Y43" i="15"/>
  <c r="Y35" i="15"/>
  <c r="W37" i="15"/>
  <c r="U39" i="15"/>
  <c r="S41" i="15"/>
  <c r="Q43" i="15"/>
  <c r="Q35" i="15"/>
  <c r="M39" i="15"/>
  <c r="K41" i="15"/>
  <c r="I43" i="15"/>
  <c r="I35" i="15"/>
  <c r="G37" i="15"/>
  <c r="BA37" i="15"/>
  <c r="AY39" i="15"/>
  <c r="AW41" i="15"/>
  <c r="AU43" i="15"/>
  <c r="AU35" i="15"/>
  <c r="AO41" i="15"/>
  <c r="AM43" i="15"/>
  <c r="AM35" i="15"/>
  <c r="AK37" i="15"/>
  <c r="AI39" i="15"/>
  <c r="AE43" i="15"/>
  <c r="AE35" i="15"/>
  <c r="AC37" i="15"/>
  <c r="AA39" i="15"/>
  <c r="Y41" i="15"/>
  <c r="W43" i="15"/>
  <c r="W35" i="15"/>
  <c r="U37" i="15"/>
  <c r="S39" i="15"/>
  <c r="Q41" i="15"/>
  <c r="O35" i="15"/>
  <c r="M37" i="15"/>
  <c r="K39" i="15"/>
  <c r="I41" i="15"/>
  <c r="G43" i="15"/>
  <c r="G35" i="15"/>
  <c r="I42" i="15"/>
  <c r="M44" i="15"/>
  <c r="S37" i="15"/>
  <c r="W36" i="15"/>
  <c r="AA38" i="15"/>
  <c r="AE41" i="15"/>
  <c r="AI40" i="15"/>
  <c r="AM42" i="15"/>
  <c r="AU44" i="15"/>
  <c r="BA36" i="15"/>
  <c r="O36" i="15"/>
  <c r="S38" i="15"/>
  <c r="W41" i="15"/>
  <c r="AA40" i="15"/>
  <c r="AE42" i="15"/>
  <c r="AK35" i="15"/>
  <c r="AM44" i="15"/>
  <c r="AW39" i="15"/>
  <c r="BA39" i="15"/>
  <c r="K37" i="15"/>
  <c r="G36" i="15"/>
  <c r="K38" i="15"/>
  <c r="S40" i="15"/>
  <c r="W42" i="15"/>
  <c r="AC35" i="15"/>
  <c r="AE44" i="15"/>
  <c r="AK36" i="15"/>
  <c r="AO39" i="15"/>
  <c r="AW40" i="15"/>
  <c r="C509" i="15"/>
  <c r="C324" i="15"/>
  <c r="B233" i="15"/>
  <c r="C233" i="15" s="1"/>
  <c r="C232" i="15"/>
  <c r="C508" i="15"/>
  <c r="B579" i="15"/>
  <c r="B580" i="15" s="1"/>
  <c r="B393" i="15"/>
  <c r="D208" i="15"/>
  <c r="B209" i="15"/>
  <c r="B463" i="15"/>
  <c r="B464" i="15" s="1"/>
  <c r="C464" i="15" s="1"/>
  <c r="C624" i="15"/>
  <c r="B625" i="15"/>
  <c r="C623" i="15"/>
  <c r="C601" i="15"/>
  <c r="B602" i="15"/>
  <c r="C600" i="15"/>
  <c r="C577" i="15"/>
  <c r="B510" i="15"/>
  <c r="B486" i="15"/>
  <c r="B440" i="15"/>
  <c r="B418" i="15"/>
  <c r="C416" i="15"/>
  <c r="B325" i="15"/>
  <c r="B280" i="15"/>
  <c r="C278" i="15"/>
  <c r="B256" i="15"/>
  <c r="C163" i="15"/>
  <c r="B165" i="15"/>
  <c r="B141" i="15"/>
  <c r="C140" i="15"/>
  <c r="C117" i="15"/>
  <c r="B119" i="15"/>
  <c r="B96" i="15"/>
  <c r="C94" i="15"/>
  <c r="R24" i="18"/>
  <c r="D35" i="15"/>
  <c r="D36" i="15" s="1"/>
  <c r="D37" i="15" s="1"/>
  <c r="D38" i="15" s="1"/>
  <c r="D39" i="15" s="1"/>
  <c r="D40" i="15" s="1"/>
  <c r="D41" i="15" s="1"/>
  <c r="D42" i="15" s="1"/>
  <c r="D43" i="15" s="1"/>
  <c r="D44" i="15" s="1"/>
  <c r="E44" i="15" s="1"/>
  <c r="D461" i="15"/>
  <c r="D462" i="15" s="1"/>
  <c r="C461" i="15"/>
  <c r="C139" i="15"/>
  <c r="D139" i="15"/>
  <c r="N37" i="15"/>
  <c r="N38" i="15" s="1"/>
  <c r="N39" i="15" s="1"/>
  <c r="N40" i="15" s="1"/>
  <c r="N41" i="15" s="1"/>
  <c r="N42" i="15" s="1"/>
  <c r="N43" i="15" s="1"/>
  <c r="N44" i="15" s="1"/>
  <c r="O44" i="15" s="1"/>
  <c r="D300" i="15"/>
  <c r="D301" i="15" s="1"/>
  <c r="E301" i="15" s="1"/>
  <c r="C300" i="15"/>
  <c r="D116" i="15"/>
  <c r="C116" i="15"/>
  <c r="D47" i="15"/>
  <c r="B48" i="15"/>
  <c r="C599" i="15"/>
  <c r="D599" i="15"/>
  <c r="D600" i="15" s="1"/>
  <c r="D231" i="15"/>
  <c r="C231" i="15"/>
  <c r="D576" i="15"/>
  <c r="C576" i="15"/>
  <c r="C415" i="15"/>
  <c r="AP35" i="15"/>
  <c r="AP36" i="15" s="1"/>
  <c r="AP37" i="15" s="1"/>
  <c r="AP38" i="15" s="1"/>
  <c r="AP39" i="15" s="1"/>
  <c r="AP40" i="15" s="1"/>
  <c r="AP41" i="15" s="1"/>
  <c r="AP42" i="15" s="1"/>
  <c r="AP43" i="15" s="1"/>
  <c r="AP44" i="15" s="1"/>
  <c r="AQ44" i="15" s="1"/>
  <c r="D415" i="15"/>
  <c r="C208" i="15"/>
  <c r="AF35" i="15"/>
  <c r="AF36" i="15" s="1"/>
  <c r="AF37" i="15" s="1"/>
  <c r="AF38" i="15" s="1"/>
  <c r="AF39" i="15" s="1"/>
  <c r="AF40" i="15" s="1"/>
  <c r="AF41" i="15" s="1"/>
  <c r="AF42" i="15" s="1"/>
  <c r="AF43" i="15" s="1"/>
  <c r="AF44" i="15" s="1"/>
  <c r="AG44" i="15" s="1"/>
  <c r="B35" i="15"/>
  <c r="B36" i="15" s="1"/>
  <c r="B37" i="15" s="1"/>
  <c r="B38" i="15" s="1"/>
  <c r="B39" i="15" s="1"/>
  <c r="B40" i="15" s="1"/>
  <c r="B41" i="15" s="1"/>
  <c r="B42" i="15" s="1"/>
  <c r="B43" i="15" s="1"/>
  <c r="B44" i="15" s="1"/>
  <c r="C44" i="15" s="1"/>
  <c r="AR35" i="15"/>
  <c r="AR36" i="15" s="1"/>
  <c r="AR37" i="15" s="1"/>
  <c r="AR38" i="15" s="1"/>
  <c r="AR39" i="15" s="1"/>
  <c r="AR40" i="15" s="1"/>
  <c r="AR41" i="15" s="1"/>
  <c r="AR42" i="15" s="1"/>
  <c r="AR43" i="15" s="1"/>
  <c r="AR44" i="15" s="1"/>
  <c r="AS44" i="15" s="1"/>
  <c r="C622" i="15"/>
  <c r="D622" i="15"/>
  <c r="C553" i="15"/>
  <c r="D553" i="15"/>
  <c r="C530" i="15"/>
  <c r="D530" i="15"/>
  <c r="D531" i="15" s="1"/>
  <c r="E531" i="15" s="1"/>
  <c r="D507" i="15"/>
  <c r="C507" i="15"/>
  <c r="C484" i="15"/>
  <c r="D484" i="15"/>
  <c r="C438" i="15"/>
  <c r="D438" i="15"/>
  <c r="C392" i="15"/>
  <c r="D392" i="15"/>
  <c r="D393" i="15" s="1"/>
  <c r="D394" i="15" s="1"/>
  <c r="E394" i="15" s="1"/>
  <c r="C369" i="15"/>
  <c r="D369" i="15"/>
  <c r="D370" i="15" s="1"/>
  <c r="E370" i="15" s="1"/>
  <c r="C346" i="15"/>
  <c r="C323" i="15"/>
  <c r="D323" i="15"/>
  <c r="D324" i="15" s="1"/>
  <c r="D325" i="15" s="1"/>
  <c r="E325" i="15" s="1"/>
  <c r="D277" i="15"/>
  <c r="C277" i="15"/>
  <c r="C254" i="15"/>
  <c r="D254" i="15"/>
  <c r="D255" i="15" s="1"/>
  <c r="C185" i="15"/>
  <c r="D185" i="15"/>
  <c r="D162" i="15"/>
  <c r="D163" i="15" s="1"/>
  <c r="E163" i="15" s="1"/>
  <c r="C162" i="15"/>
  <c r="C93" i="15"/>
  <c r="D93" i="15"/>
  <c r="D94" i="15" s="1"/>
  <c r="E94" i="15" s="1"/>
  <c r="D70" i="15"/>
  <c r="C70" i="15"/>
  <c r="G34" i="15"/>
  <c r="W34" i="15"/>
  <c r="AE34" i="15"/>
  <c r="Q34" i="15"/>
  <c r="AU34" i="15"/>
  <c r="AY34" i="15"/>
  <c r="BA34" i="15"/>
  <c r="AG34" i="15"/>
  <c r="U34" i="15"/>
  <c r="S34" i="15"/>
  <c r="AW34" i="15"/>
  <c r="AQ34" i="15"/>
  <c r="Y34" i="15"/>
  <c r="AS34" i="15"/>
  <c r="M34" i="15"/>
  <c r="E34" i="15"/>
  <c r="O34" i="15"/>
  <c r="AI34" i="15"/>
  <c r="I34" i="15"/>
  <c r="AA34" i="15"/>
  <c r="AM34" i="15"/>
  <c r="AK34" i="15"/>
  <c r="C34" i="15"/>
  <c r="AC34" i="15"/>
  <c r="AO34" i="15"/>
  <c r="K34" i="15"/>
  <c r="AQ42" i="15" l="1"/>
  <c r="AQ39" i="15"/>
  <c r="AQ41" i="15"/>
  <c r="AS41" i="15"/>
  <c r="AS39" i="15"/>
  <c r="E41" i="15"/>
  <c r="E38" i="15"/>
  <c r="AS43" i="15"/>
  <c r="AS36" i="15"/>
  <c r="E39" i="15"/>
  <c r="AQ36" i="15"/>
  <c r="AS35" i="15"/>
  <c r="AS38" i="15"/>
  <c r="E43" i="15"/>
  <c r="AS37" i="15"/>
  <c r="AS42" i="15"/>
  <c r="E37" i="15"/>
  <c r="E42" i="15"/>
  <c r="E36" i="15"/>
  <c r="AS40" i="15"/>
  <c r="E40" i="15"/>
  <c r="AQ43" i="15"/>
  <c r="AQ37" i="15"/>
  <c r="E35" i="15"/>
  <c r="AG39" i="15"/>
  <c r="AG40" i="15"/>
  <c r="C43" i="15"/>
  <c r="O37" i="15"/>
  <c r="O38" i="15"/>
  <c r="C35" i="15"/>
  <c r="O39" i="15"/>
  <c r="C41" i="15"/>
  <c r="O43" i="15"/>
  <c r="C39" i="15"/>
  <c r="C38" i="15"/>
  <c r="C37" i="15"/>
  <c r="AQ35" i="15"/>
  <c r="O40" i="15"/>
  <c r="AQ40" i="15"/>
  <c r="AG42" i="15"/>
  <c r="C42" i="15"/>
  <c r="AG37" i="15"/>
  <c r="AG38" i="15"/>
  <c r="O42" i="15"/>
  <c r="O41" i="15"/>
  <c r="AQ38" i="15"/>
  <c r="C40" i="15"/>
  <c r="C36" i="15"/>
  <c r="AG35" i="15"/>
  <c r="AG36" i="15"/>
  <c r="AG41" i="15"/>
  <c r="AG43" i="15"/>
  <c r="C186" i="15"/>
  <c r="F346" i="15"/>
  <c r="H346" i="15" s="1"/>
  <c r="B349" i="15"/>
  <c r="B350" i="15" s="1"/>
  <c r="D326" i="15"/>
  <c r="E326" i="15" s="1"/>
  <c r="B73" i="15"/>
  <c r="C73" i="15" s="1"/>
  <c r="C370" i="15"/>
  <c r="D164" i="15"/>
  <c r="D165" i="15" s="1"/>
  <c r="B465" i="15"/>
  <c r="C465" i="15" s="1"/>
  <c r="C463" i="15"/>
  <c r="C347" i="15"/>
  <c r="B303" i="15"/>
  <c r="B304" i="15" s="1"/>
  <c r="E393" i="15"/>
  <c r="B234" i="15"/>
  <c r="C234" i="15" s="1"/>
  <c r="E346" i="15"/>
  <c r="D348" i="15"/>
  <c r="E348" i="15" s="1"/>
  <c r="F231" i="15"/>
  <c r="G231" i="15" s="1"/>
  <c r="D232" i="15"/>
  <c r="E232" i="15" s="1"/>
  <c r="D577" i="15"/>
  <c r="D508" i="15"/>
  <c r="D278" i="15"/>
  <c r="E278" i="15" s="1"/>
  <c r="D439" i="15"/>
  <c r="E439" i="15" s="1"/>
  <c r="D416" i="15"/>
  <c r="E416" i="15" s="1"/>
  <c r="C209" i="15"/>
  <c r="B210" i="15"/>
  <c r="C210" i="15" s="1"/>
  <c r="B532" i="15"/>
  <c r="C531" i="15"/>
  <c r="D395" i="15"/>
  <c r="D396" i="15" s="1"/>
  <c r="D371" i="15"/>
  <c r="E371" i="15" s="1"/>
  <c r="D209" i="15"/>
  <c r="E208" i="15"/>
  <c r="F208" i="15"/>
  <c r="H208" i="15" s="1"/>
  <c r="B394" i="15"/>
  <c r="C393" i="15"/>
  <c r="F116" i="15"/>
  <c r="D117" i="15"/>
  <c r="E117" i="15" s="1"/>
  <c r="D554" i="15"/>
  <c r="D140" i="15"/>
  <c r="D485" i="15"/>
  <c r="E485" i="15" s="1"/>
  <c r="D623" i="15"/>
  <c r="D302" i="15"/>
  <c r="E302" i="15" s="1"/>
  <c r="D532" i="15"/>
  <c r="D533" i="15" s="1"/>
  <c r="D71" i="15"/>
  <c r="D186" i="15"/>
  <c r="D601" i="15"/>
  <c r="E600" i="15"/>
  <c r="E324" i="15"/>
  <c r="B372" i="15"/>
  <c r="B581" i="15"/>
  <c r="C580" i="15"/>
  <c r="F347" i="15"/>
  <c r="G347" i="15" s="1"/>
  <c r="B49" i="15"/>
  <c r="C48" i="15"/>
  <c r="B188" i="15"/>
  <c r="D256" i="15"/>
  <c r="E255" i="15"/>
  <c r="D463" i="15"/>
  <c r="E462" i="15"/>
  <c r="D95" i="15"/>
  <c r="D96" i="15" s="1"/>
  <c r="C579" i="15"/>
  <c r="B555" i="15"/>
  <c r="B626" i="15"/>
  <c r="C625" i="15"/>
  <c r="B603" i="15"/>
  <c r="C602" i="15"/>
  <c r="E532" i="15"/>
  <c r="B511" i="15"/>
  <c r="C510" i="15"/>
  <c r="C486" i="15"/>
  <c r="B487" i="15"/>
  <c r="C440" i="15"/>
  <c r="B441" i="15"/>
  <c r="B419" i="15"/>
  <c r="C418" i="15"/>
  <c r="B326" i="15"/>
  <c r="C325" i="15"/>
  <c r="B281" i="15"/>
  <c r="C280" i="15"/>
  <c r="C256" i="15"/>
  <c r="B257" i="15"/>
  <c r="B166" i="15"/>
  <c r="C165" i="15"/>
  <c r="C141" i="15"/>
  <c r="B142" i="15"/>
  <c r="B120" i="15"/>
  <c r="C119" i="15"/>
  <c r="B97" i="15"/>
  <c r="C96" i="15"/>
  <c r="E231" i="15"/>
  <c r="E116" i="15"/>
  <c r="E300" i="15"/>
  <c r="F300" i="15"/>
  <c r="E576" i="15"/>
  <c r="F576" i="15"/>
  <c r="D48" i="15"/>
  <c r="F47" i="15"/>
  <c r="E415" i="15"/>
  <c r="F415" i="15"/>
  <c r="E461" i="15"/>
  <c r="F461" i="15"/>
  <c r="E599" i="15"/>
  <c r="F599" i="15"/>
  <c r="E139" i="15"/>
  <c r="F139" i="15"/>
  <c r="E622" i="15"/>
  <c r="F622" i="15"/>
  <c r="E553" i="15"/>
  <c r="F553" i="15"/>
  <c r="E530" i="15"/>
  <c r="F530" i="15"/>
  <c r="E507" i="15"/>
  <c r="F507" i="15"/>
  <c r="E484" i="15"/>
  <c r="F484" i="15"/>
  <c r="E438" i="15"/>
  <c r="F438" i="15"/>
  <c r="E392" i="15"/>
  <c r="F392" i="15"/>
  <c r="E369" i="15"/>
  <c r="F369" i="15"/>
  <c r="E323" i="15"/>
  <c r="F323" i="15"/>
  <c r="E277" i="15"/>
  <c r="F277" i="15"/>
  <c r="E254" i="15"/>
  <c r="F254" i="15"/>
  <c r="E185" i="15"/>
  <c r="F185" i="15"/>
  <c r="E162" i="15"/>
  <c r="F162" i="15"/>
  <c r="E93" i="15"/>
  <c r="F93" i="15"/>
  <c r="E70" i="15"/>
  <c r="F70" i="15"/>
  <c r="E47" i="15"/>
  <c r="C47" i="15"/>
  <c r="R4" i="16" l="1"/>
  <c r="G346" i="15"/>
  <c r="C349" i="15"/>
  <c r="G208" i="15"/>
  <c r="E164" i="15"/>
  <c r="E395" i="15"/>
  <c r="D327" i="15"/>
  <c r="D328" i="15" s="1"/>
  <c r="D349" i="15"/>
  <c r="D350" i="15" s="1"/>
  <c r="D303" i="15"/>
  <c r="E303" i="15" s="1"/>
  <c r="B466" i="15"/>
  <c r="C466" i="15" s="1"/>
  <c r="B74" i="15"/>
  <c r="B75" i="15" s="1"/>
  <c r="E95" i="15"/>
  <c r="B235" i="15"/>
  <c r="C235" i="15" s="1"/>
  <c r="C303" i="15"/>
  <c r="D417" i="15"/>
  <c r="D418" i="15" s="1"/>
  <c r="B211" i="15"/>
  <c r="B212" i="15" s="1"/>
  <c r="D486" i="15"/>
  <c r="E486" i="15" s="1"/>
  <c r="D118" i="15"/>
  <c r="D440" i="15"/>
  <c r="E440" i="15" s="1"/>
  <c r="D279" i="15"/>
  <c r="F462" i="15"/>
  <c r="G462" i="15" s="1"/>
  <c r="F301" i="15"/>
  <c r="E623" i="15"/>
  <c r="D624" i="15"/>
  <c r="G116" i="15"/>
  <c r="F117" i="15"/>
  <c r="G117" i="15" s="1"/>
  <c r="H116" i="15"/>
  <c r="I116" i="15" s="1"/>
  <c r="H209" i="15"/>
  <c r="I209" i="15" s="1"/>
  <c r="E601" i="15"/>
  <c r="D602" i="15"/>
  <c r="B50" i="15"/>
  <c r="C49" i="15"/>
  <c r="D578" i="15"/>
  <c r="E577" i="15"/>
  <c r="F485" i="15"/>
  <c r="G485" i="15" s="1"/>
  <c r="F623" i="15"/>
  <c r="G623" i="15" s="1"/>
  <c r="E554" i="15"/>
  <c r="D555" i="15"/>
  <c r="D210" i="15"/>
  <c r="E209" i="15"/>
  <c r="F186" i="15"/>
  <c r="G186" i="15" s="1"/>
  <c r="F577" i="15"/>
  <c r="G577" i="15" s="1"/>
  <c r="F94" i="15"/>
  <c r="G94" i="15" s="1"/>
  <c r="F278" i="15"/>
  <c r="G278" i="15" s="1"/>
  <c r="F393" i="15"/>
  <c r="G393" i="15" s="1"/>
  <c r="F531" i="15"/>
  <c r="G531" i="15" s="1"/>
  <c r="F600" i="15"/>
  <c r="G600" i="15" s="1"/>
  <c r="D49" i="15"/>
  <c r="E48" i="15"/>
  <c r="D187" i="15"/>
  <c r="E186" i="15"/>
  <c r="D509" i="15"/>
  <c r="E508" i="15"/>
  <c r="F71" i="15"/>
  <c r="G71" i="15" s="1"/>
  <c r="F324" i="15"/>
  <c r="F439" i="15"/>
  <c r="G439" i="15" s="1"/>
  <c r="F554" i="15"/>
  <c r="G554" i="15" s="1"/>
  <c r="E463" i="15"/>
  <c r="D464" i="15"/>
  <c r="F348" i="15"/>
  <c r="C555" i="15"/>
  <c r="B556" i="15"/>
  <c r="C581" i="15"/>
  <c r="B582" i="15"/>
  <c r="D72" i="15"/>
  <c r="E71" i="15"/>
  <c r="D141" i="15"/>
  <c r="E140" i="15"/>
  <c r="H347" i="15"/>
  <c r="I347" i="15" s="1"/>
  <c r="F416" i="15"/>
  <c r="G416" i="15" s="1"/>
  <c r="C188" i="15"/>
  <c r="B189" i="15"/>
  <c r="B373" i="15"/>
  <c r="C372" i="15"/>
  <c r="C394" i="15"/>
  <c r="B395" i="15"/>
  <c r="D233" i="15"/>
  <c r="D257" i="15"/>
  <c r="E256" i="15"/>
  <c r="C532" i="15"/>
  <c r="B533" i="15"/>
  <c r="F163" i="15"/>
  <c r="G163" i="15" s="1"/>
  <c r="F255" i="15"/>
  <c r="G255" i="15" s="1"/>
  <c r="F370" i="15"/>
  <c r="G370" i="15" s="1"/>
  <c r="F508" i="15"/>
  <c r="G508" i="15" s="1"/>
  <c r="F140" i="15"/>
  <c r="G140" i="15" s="1"/>
  <c r="D372" i="15"/>
  <c r="D373" i="15" s="1"/>
  <c r="F209" i="15"/>
  <c r="H231" i="15"/>
  <c r="F232" i="15"/>
  <c r="G232" i="15" s="1"/>
  <c r="C626" i="15"/>
  <c r="B627" i="15"/>
  <c r="C603" i="15"/>
  <c r="B604" i="15"/>
  <c r="D534" i="15"/>
  <c r="E533" i="15"/>
  <c r="C511" i="15"/>
  <c r="B512" i="15"/>
  <c r="C487" i="15"/>
  <c r="B488" i="15"/>
  <c r="C441" i="15"/>
  <c r="B442" i="15"/>
  <c r="C419" i="15"/>
  <c r="B420" i="15"/>
  <c r="E396" i="15"/>
  <c r="D397" i="15"/>
  <c r="C350" i="15"/>
  <c r="B351" i="15"/>
  <c r="C326" i="15"/>
  <c r="B327" i="15"/>
  <c r="E327" i="15"/>
  <c r="C304" i="15"/>
  <c r="B305" i="15"/>
  <c r="C281" i="15"/>
  <c r="B282" i="15"/>
  <c r="B258" i="15"/>
  <c r="C257" i="15"/>
  <c r="D166" i="15"/>
  <c r="E165" i="15"/>
  <c r="C166" i="15"/>
  <c r="B167" i="15"/>
  <c r="B143" i="15"/>
  <c r="C142" i="15"/>
  <c r="C120" i="15"/>
  <c r="B121" i="15"/>
  <c r="D97" i="15"/>
  <c r="E96" i="15"/>
  <c r="C97" i="15"/>
  <c r="B98" i="15"/>
  <c r="H576" i="15"/>
  <c r="G576" i="15"/>
  <c r="G139" i="15"/>
  <c r="H139" i="15"/>
  <c r="G461" i="15"/>
  <c r="H461" i="15"/>
  <c r="G599" i="15"/>
  <c r="H599" i="15"/>
  <c r="H47" i="15"/>
  <c r="F48" i="15"/>
  <c r="H300" i="15"/>
  <c r="G300" i="15"/>
  <c r="G415" i="15"/>
  <c r="H415" i="15"/>
  <c r="H622" i="15"/>
  <c r="G622" i="15"/>
  <c r="G553" i="15"/>
  <c r="H553" i="15"/>
  <c r="G530" i="15"/>
  <c r="H530" i="15"/>
  <c r="G507" i="15"/>
  <c r="H507" i="15"/>
  <c r="H484" i="15"/>
  <c r="G484" i="15"/>
  <c r="H438" i="15"/>
  <c r="G438" i="15"/>
  <c r="H392" i="15"/>
  <c r="G392" i="15"/>
  <c r="G369" i="15"/>
  <c r="H369" i="15"/>
  <c r="J346" i="15"/>
  <c r="I346" i="15"/>
  <c r="H323" i="15"/>
  <c r="G323" i="15"/>
  <c r="H277" i="15"/>
  <c r="G277" i="15"/>
  <c r="H254" i="15"/>
  <c r="G254" i="15"/>
  <c r="J208" i="15"/>
  <c r="I208" i="15"/>
  <c r="H185" i="15"/>
  <c r="G185" i="15"/>
  <c r="G162" i="15"/>
  <c r="H162" i="15"/>
  <c r="G93" i="15"/>
  <c r="H93" i="15"/>
  <c r="G70" i="15"/>
  <c r="H70" i="15"/>
  <c r="D304" i="15" l="1"/>
  <c r="B236" i="15"/>
  <c r="C236" i="15" s="1"/>
  <c r="C74" i="15"/>
  <c r="E349" i="15"/>
  <c r="B467" i="15"/>
  <c r="B468" i="15" s="1"/>
  <c r="F578" i="15"/>
  <c r="G578" i="15" s="1"/>
  <c r="H210" i="15"/>
  <c r="I210" i="15" s="1"/>
  <c r="C211" i="15"/>
  <c r="E417" i="15"/>
  <c r="F394" i="15"/>
  <c r="F395" i="15" s="1"/>
  <c r="F164" i="15"/>
  <c r="F165" i="15" s="1"/>
  <c r="F555" i="15"/>
  <c r="G555" i="15" s="1"/>
  <c r="D487" i="15"/>
  <c r="D488" i="15" s="1"/>
  <c r="J116" i="15"/>
  <c r="L116" i="15" s="1"/>
  <c r="M116" i="15" s="1"/>
  <c r="D441" i="15"/>
  <c r="E441" i="15" s="1"/>
  <c r="F256" i="15"/>
  <c r="G256" i="15" s="1"/>
  <c r="F233" i="15"/>
  <c r="F234" i="15" s="1"/>
  <c r="F371" i="15"/>
  <c r="G371" i="15" s="1"/>
  <c r="F440" i="15"/>
  <c r="G440" i="15" s="1"/>
  <c r="E279" i="15"/>
  <c r="D280" i="15"/>
  <c r="F509" i="15"/>
  <c r="F510" i="15" s="1"/>
  <c r="D119" i="15"/>
  <c r="E118" i="15"/>
  <c r="F141" i="15"/>
  <c r="G141" i="15" s="1"/>
  <c r="F601" i="15"/>
  <c r="F602" i="15" s="1"/>
  <c r="F486" i="15"/>
  <c r="G486" i="15" s="1"/>
  <c r="H554" i="15"/>
  <c r="I554" i="15" s="1"/>
  <c r="F49" i="15"/>
  <c r="G48" i="15"/>
  <c r="H71" i="15"/>
  <c r="I71" i="15" s="1"/>
  <c r="H348" i="15"/>
  <c r="G209" i="15"/>
  <c r="F210" i="15"/>
  <c r="H186" i="15"/>
  <c r="I186" i="15" s="1"/>
  <c r="F118" i="15"/>
  <c r="B534" i="15"/>
  <c r="C533" i="15"/>
  <c r="C373" i="15"/>
  <c r="B374" i="15"/>
  <c r="E509" i="15"/>
  <c r="D510" i="15"/>
  <c r="E555" i="15"/>
  <c r="D556" i="15"/>
  <c r="G301" i="15"/>
  <c r="F302" i="15"/>
  <c r="B557" i="15"/>
  <c r="C556" i="15"/>
  <c r="H531" i="15"/>
  <c r="I531" i="15" s="1"/>
  <c r="H140" i="15"/>
  <c r="I140" i="15" s="1"/>
  <c r="H278" i="15"/>
  <c r="I278" i="15" s="1"/>
  <c r="H393" i="15"/>
  <c r="I393" i="15" s="1"/>
  <c r="H301" i="15"/>
  <c r="I301" i="15" s="1"/>
  <c r="B190" i="15"/>
  <c r="C189" i="15"/>
  <c r="F349" i="15"/>
  <c r="G348" i="15"/>
  <c r="E187" i="15"/>
  <c r="D188" i="15"/>
  <c r="D603" i="15"/>
  <c r="E602" i="15"/>
  <c r="J209" i="15"/>
  <c r="K209" i="15" s="1"/>
  <c r="H324" i="15"/>
  <c r="I324" i="15" s="1"/>
  <c r="H439" i="15"/>
  <c r="I439" i="15" s="1"/>
  <c r="H577" i="15"/>
  <c r="I577" i="15" s="1"/>
  <c r="E141" i="15"/>
  <c r="D142" i="15"/>
  <c r="D465" i="15"/>
  <c r="E464" i="15"/>
  <c r="F325" i="15"/>
  <c r="G324" i="15"/>
  <c r="F624" i="15"/>
  <c r="E578" i="15"/>
  <c r="D579" i="15"/>
  <c r="D625" i="15"/>
  <c r="E624" i="15"/>
  <c r="F463" i="15"/>
  <c r="H94" i="15"/>
  <c r="I94" i="15" s="1"/>
  <c r="D419" i="15"/>
  <c r="E418" i="15"/>
  <c r="E233" i="15"/>
  <c r="D234" i="15"/>
  <c r="F417" i="15"/>
  <c r="E72" i="15"/>
  <c r="D73" i="15"/>
  <c r="F95" i="15"/>
  <c r="F187" i="15"/>
  <c r="D258" i="15"/>
  <c r="E257" i="15"/>
  <c r="J347" i="15"/>
  <c r="H485" i="15"/>
  <c r="I485" i="15" s="1"/>
  <c r="H623" i="15"/>
  <c r="I623" i="15" s="1"/>
  <c r="H163" i="15"/>
  <c r="I163" i="15" s="1"/>
  <c r="H370" i="15"/>
  <c r="I370" i="15" s="1"/>
  <c r="H508" i="15"/>
  <c r="I508" i="15" s="1"/>
  <c r="H416" i="15"/>
  <c r="I416" i="15" s="1"/>
  <c r="H462" i="15"/>
  <c r="E372" i="15"/>
  <c r="B396" i="15"/>
  <c r="C395" i="15"/>
  <c r="C582" i="15"/>
  <c r="B583" i="15"/>
  <c r="F72" i="15"/>
  <c r="D50" i="15"/>
  <c r="E49" i="15"/>
  <c r="H117" i="15"/>
  <c r="I117" i="15" s="1"/>
  <c r="H600" i="15"/>
  <c r="I600" i="15" s="1"/>
  <c r="H255" i="15"/>
  <c r="I255" i="15" s="1"/>
  <c r="H232" i="15"/>
  <c r="I232" i="15" s="1"/>
  <c r="J231" i="15"/>
  <c r="I231" i="15"/>
  <c r="F532" i="15"/>
  <c r="F279" i="15"/>
  <c r="E210" i="15"/>
  <c r="D211" i="15"/>
  <c r="B51" i="15"/>
  <c r="C50" i="15"/>
  <c r="C627" i="15"/>
  <c r="B628" i="15"/>
  <c r="C604" i="15"/>
  <c r="B605" i="15"/>
  <c r="E534" i="15"/>
  <c r="D535" i="15"/>
  <c r="B513" i="15"/>
  <c r="C512" i="15"/>
  <c r="C488" i="15"/>
  <c r="B489" i="15"/>
  <c r="C442" i="15"/>
  <c r="B443" i="15"/>
  <c r="B421" i="15"/>
  <c r="C420" i="15"/>
  <c r="D398" i="15"/>
  <c r="E397" i="15"/>
  <c r="E373" i="15"/>
  <c r="D374" i="15"/>
  <c r="E350" i="15"/>
  <c r="D351" i="15"/>
  <c r="B352" i="15"/>
  <c r="C351" i="15"/>
  <c r="C327" i="15"/>
  <c r="B328" i="15"/>
  <c r="D329" i="15"/>
  <c r="E328" i="15"/>
  <c r="B306" i="15"/>
  <c r="C305" i="15"/>
  <c r="E304" i="15"/>
  <c r="D305" i="15"/>
  <c r="B283" i="15"/>
  <c r="C282" i="15"/>
  <c r="C258" i="15"/>
  <c r="B259" i="15"/>
  <c r="C212" i="15"/>
  <c r="B213" i="15"/>
  <c r="B168" i="15"/>
  <c r="C167" i="15"/>
  <c r="E166" i="15"/>
  <c r="D167" i="15"/>
  <c r="C143" i="15"/>
  <c r="B144" i="15"/>
  <c r="B122" i="15"/>
  <c r="C121" i="15"/>
  <c r="B99" i="15"/>
  <c r="C98" i="15"/>
  <c r="E97" i="15"/>
  <c r="D98" i="15"/>
  <c r="B76" i="15"/>
  <c r="C75" i="15"/>
  <c r="H48" i="15"/>
  <c r="J47" i="15"/>
  <c r="J576" i="15"/>
  <c r="I576" i="15"/>
  <c r="J415" i="15"/>
  <c r="I415" i="15"/>
  <c r="I300" i="15"/>
  <c r="J300" i="15"/>
  <c r="J461" i="15"/>
  <c r="I461" i="15"/>
  <c r="I599" i="15"/>
  <c r="J599" i="15"/>
  <c r="J139" i="15"/>
  <c r="I139" i="15"/>
  <c r="J622" i="15"/>
  <c r="I622" i="15"/>
  <c r="J553" i="15"/>
  <c r="I553" i="15"/>
  <c r="J530" i="15"/>
  <c r="I530" i="15"/>
  <c r="J507" i="15"/>
  <c r="I507" i="15"/>
  <c r="J484" i="15"/>
  <c r="I484" i="15"/>
  <c r="J438" i="15"/>
  <c r="I438" i="15"/>
  <c r="J392" i="15"/>
  <c r="I392" i="15"/>
  <c r="J369" i="15"/>
  <c r="I369" i="15"/>
  <c r="L346" i="15"/>
  <c r="K346" i="15"/>
  <c r="J323" i="15"/>
  <c r="I323" i="15"/>
  <c r="J277" i="15"/>
  <c r="I277" i="15"/>
  <c r="J254" i="15"/>
  <c r="I254" i="15"/>
  <c r="L208" i="15"/>
  <c r="K208" i="15"/>
  <c r="J185" i="15"/>
  <c r="I185" i="15"/>
  <c r="I162" i="15"/>
  <c r="J162" i="15"/>
  <c r="J93" i="15"/>
  <c r="I93" i="15"/>
  <c r="J70" i="15"/>
  <c r="I70" i="15"/>
  <c r="B237" i="15" l="1"/>
  <c r="E10" i="16"/>
  <c r="F257" i="15"/>
  <c r="G257" i="15" s="1"/>
  <c r="H211" i="15"/>
  <c r="I211" i="15" s="1"/>
  <c r="C467" i="15"/>
  <c r="F579" i="15"/>
  <c r="F580" i="15" s="1"/>
  <c r="G394" i="15"/>
  <c r="D442" i="15"/>
  <c r="E442" i="15" s="1"/>
  <c r="G164" i="15"/>
  <c r="F556" i="15"/>
  <c r="G556" i="15" s="1"/>
  <c r="E487" i="15"/>
  <c r="K116" i="15"/>
  <c r="H256" i="15"/>
  <c r="I256" i="15" s="1"/>
  <c r="F142" i="15"/>
  <c r="F143" i="15" s="1"/>
  <c r="J117" i="15"/>
  <c r="K117" i="15" s="1"/>
  <c r="F372" i="15"/>
  <c r="F373" i="15" s="1"/>
  <c r="G233" i="15"/>
  <c r="G601" i="15"/>
  <c r="H118" i="15"/>
  <c r="I118" i="15" s="1"/>
  <c r="H578" i="15"/>
  <c r="I578" i="15" s="1"/>
  <c r="F487" i="15"/>
  <c r="G487" i="15" s="1"/>
  <c r="H440" i="15"/>
  <c r="I440" i="15" s="1"/>
  <c r="H279" i="15"/>
  <c r="I279" i="15" s="1"/>
  <c r="G509" i="15"/>
  <c r="H417" i="15"/>
  <c r="F441" i="15"/>
  <c r="G441" i="15" s="1"/>
  <c r="H555" i="15"/>
  <c r="D281" i="15"/>
  <c r="E280" i="15"/>
  <c r="D120" i="15"/>
  <c r="E119" i="15"/>
  <c r="H72" i="15"/>
  <c r="H73" i="15" s="1"/>
  <c r="N116" i="15"/>
  <c r="P116" i="15" s="1"/>
  <c r="H95" i="15"/>
  <c r="I95" i="15" s="1"/>
  <c r="H302" i="15"/>
  <c r="I302" i="15" s="1"/>
  <c r="H532" i="15"/>
  <c r="I532" i="15" s="1"/>
  <c r="J324" i="15"/>
  <c r="K324" i="15" s="1"/>
  <c r="J554" i="15"/>
  <c r="K554" i="15" s="1"/>
  <c r="J462" i="15"/>
  <c r="H49" i="15"/>
  <c r="I48" i="15"/>
  <c r="J94" i="15"/>
  <c r="L209" i="15"/>
  <c r="J439" i="15"/>
  <c r="F96" i="15"/>
  <c r="G95" i="15"/>
  <c r="H212" i="15"/>
  <c r="G463" i="15"/>
  <c r="F464" i="15"/>
  <c r="D189" i="15"/>
  <c r="E188" i="15"/>
  <c r="G602" i="15"/>
  <c r="F603" i="15"/>
  <c r="J301" i="15"/>
  <c r="H509" i="15"/>
  <c r="H164" i="15"/>
  <c r="G325" i="15"/>
  <c r="F326" i="15"/>
  <c r="D511" i="15"/>
  <c r="E510" i="15"/>
  <c r="F50" i="15"/>
  <c r="G49" i="15"/>
  <c r="L347" i="15"/>
  <c r="M347" i="15" s="1"/>
  <c r="J485" i="15"/>
  <c r="K485" i="15" s="1"/>
  <c r="J623" i="15"/>
  <c r="K623" i="15" s="1"/>
  <c r="F280" i="15"/>
  <c r="G279" i="15"/>
  <c r="C396" i="15"/>
  <c r="B397" i="15"/>
  <c r="H463" i="15"/>
  <c r="I462" i="15"/>
  <c r="G510" i="15"/>
  <c r="F511" i="15"/>
  <c r="E625" i="15"/>
  <c r="D626" i="15"/>
  <c r="J210" i="15"/>
  <c r="H141" i="15"/>
  <c r="B558" i="15"/>
  <c r="C557" i="15"/>
  <c r="D74" i="15"/>
  <c r="E73" i="15"/>
  <c r="J508" i="15"/>
  <c r="J416" i="15"/>
  <c r="G234" i="15"/>
  <c r="F235" i="15"/>
  <c r="J348" i="15"/>
  <c r="K347" i="15"/>
  <c r="J232" i="15"/>
  <c r="K232" i="15" s="1"/>
  <c r="L231" i="15"/>
  <c r="K231" i="15"/>
  <c r="D51" i="15"/>
  <c r="E50" i="15"/>
  <c r="H371" i="15"/>
  <c r="H624" i="15"/>
  <c r="F418" i="15"/>
  <c r="G417" i="15"/>
  <c r="G624" i="15"/>
  <c r="F625" i="15"/>
  <c r="D604" i="15"/>
  <c r="E603" i="15"/>
  <c r="B191" i="15"/>
  <c r="C190" i="15"/>
  <c r="D557" i="15"/>
  <c r="E556" i="15"/>
  <c r="G210" i="15"/>
  <c r="F211" i="15"/>
  <c r="D212" i="15"/>
  <c r="E211" i="15"/>
  <c r="G165" i="15"/>
  <c r="F166" i="15"/>
  <c r="J163" i="15"/>
  <c r="F533" i="15"/>
  <c r="G532" i="15"/>
  <c r="G349" i="15"/>
  <c r="F350" i="15"/>
  <c r="J370" i="15"/>
  <c r="J140" i="15"/>
  <c r="K140" i="15" s="1"/>
  <c r="J600" i="15"/>
  <c r="K600" i="15" s="1"/>
  <c r="J71" i="15"/>
  <c r="K71" i="15" s="1"/>
  <c r="J186" i="15"/>
  <c r="J278" i="15"/>
  <c r="J393" i="15"/>
  <c r="J531" i="15"/>
  <c r="J577" i="15"/>
  <c r="H601" i="15"/>
  <c r="F73" i="15"/>
  <c r="G72" i="15"/>
  <c r="D259" i="15"/>
  <c r="E258" i="15"/>
  <c r="L117" i="15"/>
  <c r="M117" i="15" s="1"/>
  <c r="D235" i="15"/>
  <c r="E234" i="15"/>
  <c r="H394" i="15"/>
  <c r="C534" i="15"/>
  <c r="B535" i="15"/>
  <c r="E488" i="15"/>
  <c r="D489" i="15"/>
  <c r="E419" i="15"/>
  <c r="D420" i="15"/>
  <c r="E579" i="15"/>
  <c r="D580" i="15"/>
  <c r="D466" i="15"/>
  <c r="E465" i="15"/>
  <c r="F303" i="15"/>
  <c r="G302" i="15"/>
  <c r="C374" i="15"/>
  <c r="B375" i="15"/>
  <c r="F119" i="15"/>
  <c r="G118" i="15"/>
  <c r="J255" i="15"/>
  <c r="K255" i="15" s="1"/>
  <c r="D143" i="15"/>
  <c r="E142" i="15"/>
  <c r="B52" i="15"/>
  <c r="C51" i="15"/>
  <c r="H233" i="15"/>
  <c r="B584" i="15"/>
  <c r="C583" i="15"/>
  <c r="H486" i="15"/>
  <c r="F188" i="15"/>
  <c r="G187" i="15"/>
  <c r="H325" i="15"/>
  <c r="G395" i="15"/>
  <c r="F396" i="15"/>
  <c r="H187" i="15"/>
  <c r="I348" i="15"/>
  <c r="H349" i="15"/>
  <c r="C628" i="15"/>
  <c r="B629" i="15"/>
  <c r="C605" i="15"/>
  <c r="B606" i="15"/>
  <c r="E535" i="15"/>
  <c r="D536" i="15"/>
  <c r="C513" i="15"/>
  <c r="B514" i="15"/>
  <c r="C489" i="15"/>
  <c r="B490" i="15"/>
  <c r="C468" i="15"/>
  <c r="B469" i="15"/>
  <c r="C443" i="15"/>
  <c r="B444" i="15"/>
  <c r="C421" i="15"/>
  <c r="B422" i="15"/>
  <c r="E398" i="15"/>
  <c r="D399" i="15"/>
  <c r="E374" i="15"/>
  <c r="D375" i="15"/>
  <c r="D352" i="15"/>
  <c r="E351" i="15"/>
  <c r="C352" i="15"/>
  <c r="B353" i="15"/>
  <c r="C328" i="15"/>
  <c r="B329" i="15"/>
  <c r="E329" i="15"/>
  <c r="D330" i="15"/>
  <c r="C306" i="15"/>
  <c r="B307" i="15"/>
  <c r="E305" i="15"/>
  <c r="D306" i="15"/>
  <c r="C283" i="15"/>
  <c r="B284" i="15"/>
  <c r="C259" i="15"/>
  <c r="B260" i="15"/>
  <c r="C237" i="15"/>
  <c r="B238" i="15"/>
  <c r="C213" i="15"/>
  <c r="B214" i="15"/>
  <c r="C168" i="15"/>
  <c r="B169" i="15"/>
  <c r="D168" i="15"/>
  <c r="E167" i="15"/>
  <c r="B145" i="15"/>
  <c r="C144" i="15"/>
  <c r="C122" i="15"/>
  <c r="B123" i="15"/>
  <c r="C99" i="15"/>
  <c r="B100" i="15"/>
  <c r="D99" i="15"/>
  <c r="E98" i="15"/>
  <c r="C76" i="15"/>
  <c r="B77" i="15"/>
  <c r="L599" i="15"/>
  <c r="K599" i="15"/>
  <c r="L461" i="15"/>
  <c r="K461" i="15"/>
  <c r="J48" i="15"/>
  <c r="L47" i="15"/>
  <c r="K139" i="15"/>
  <c r="L139" i="15"/>
  <c r="K300" i="15"/>
  <c r="L300" i="15"/>
  <c r="K576" i="15"/>
  <c r="L576" i="15"/>
  <c r="L415" i="15"/>
  <c r="K415" i="15"/>
  <c r="L622" i="15"/>
  <c r="K622" i="15"/>
  <c r="L553" i="15"/>
  <c r="K553" i="15"/>
  <c r="L530" i="15"/>
  <c r="K530" i="15"/>
  <c r="L507" i="15"/>
  <c r="K507" i="15"/>
  <c r="L484" i="15"/>
  <c r="K484" i="15"/>
  <c r="L438" i="15"/>
  <c r="K438" i="15"/>
  <c r="L392" i="15"/>
  <c r="K392" i="15"/>
  <c r="L369" i="15"/>
  <c r="K369" i="15"/>
  <c r="M346" i="15"/>
  <c r="N346" i="15"/>
  <c r="L323" i="15"/>
  <c r="K323" i="15"/>
  <c r="K277" i="15"/>
  <c r="L277" i="15"/>
  <c r="L254" i="15"/>
  <c r="K254" i="15"/>
  <c r="M208" i="15"/>
  <c r="N208" i="15"/>
  <c r="L185" i="15"/>
  <c r="K185" i="15"/>
  <c r="K162" i="15"/>
  <c r="L162" i="15"/>
  <c r="L93" i="15"/>
  <c r="K93" i="15"/>
  <c r="L70" i="15"/>
  <c r="K70" i="15"/>
  <c r="G579" i="15" l="1"/>
  <c r="F258" i="15"/>
  <c r="G258" i="15" s="1"/>
  <c r="F488" i="15"/>
  <c r="F489" i="15" s="1"/>
  <c r="D443" i="15"/>
  <c r="E443" i="15" s="1"/>
  <c r="H579" i="15"/>
  <c r="I579" i="15" s="1"/>
  <c r="H257" i="15"/>
  <c r="H258" i="15" s="1"/>
  <c r="F557" i="15"/>
  <c r="F558" i="15" s="1"/>
  <c r="O116" i="15"/>
  <c r="H533" i="15"/>
  <c r="H534" i="15" s="1"/>
  <c r="G372" i="15"/>
  <c r="I72" i="15"/>
  <c r="H119" i="15"/>
  <c r="I119" i="15" s="1"/>
  <c r="G142" i="15"/>
  <c r="J118" i="15"/>
  <c r="J119" i="15" s="1"/>
  <c r="F442" i="15"/>
  <c r="F443" i="15" s="1"/>
  <c r="L118" i="15"/>
  <c r="M118" i="15" s="1"/>
  <c r="H441" i="15"/>
  <c r="I441" i="15" s="1"/>
  <c r="L348" i="15"/>
  <c r="M348" i="15" s="1"/>
  <c r="H303" i="15"/>
  <c r="I303" i="15" s="1"/>
  <c r="J555" i="15"/>
  <c r="K555" i="15" s="1"/>
  <c r="I417" i="15"/>
  <c r="H418" i="15"/>
  <c r="H280" i="15"/>
  <c r="I280" i="15" s="1"/>
  <c r="J624" i="15"/>
  <c r="K624" i="15" s="1"/>
  <c r="H96" i="15"/>
  <c r="I96" i="15" s="1"/>
  <c r="J141" i="15"/>
  <c r="K141" i="15" s="1"/>
  <c r="J486" i="15"/>
  <c r="K486" i="15" s="1"/>
  <c r="D121" i="15"/>
  <c r="E120" i="15"/>
  <c r="N117" i="15"/>
  <c r="O117" i="15" s="1"/>
  <c r="E281" i="15"/>
  <c r="D282" i="15"/>
  <c r="J72" i="15"/>
  <c r="I555" i="15"/>
  <c r="H556" i="15"/>
  <c r="L370" i="15"/>
  <c r="M370" i="15" s="1"/>
  <c r="L416" i="15"/>
  <c r="J49" i="15"/>
  <c r="K48" i="15"/>
  <c r="L577" i="15"/>
  <c r="F189" i="15"/>
  <c r="G188" i="15"/>
  <c r="J279" i="15"/>
  <c r="K278" i="15"/>
  <c r="D52" i="15"/>
  <c r="E51" i="15"/>
  <c r="G326" i="15"/>
  <c r="F327" i="15"/>
  <c r="J417" i="15"/>
  <c r="K416" i="15"/>
  <c r="G96" i="15"/>
  <c r="F97" i="15"/>
  <c r="D260" i="15"/>
  <c r="E259" i="15"/>
  <c r="L255" i="15"/>
  <c r="L508" i="15"/>
  <c r="L163" i="15"/>
  <c r="M163" i="15" s="1"/>
  <c r="J164" i="15"/>
  <c r="K163" i="15"/>
  <c r="D558" i="15"/>
  <c r="E557" i="15"/>
  <c r="D490" i="15"/>
  <c r="E489" i="15"/>
  <c r="J371" i="15"/>
  <c r="K370" i="15"/>
  <c r="J256" i="15"/>
  <c r="E466" i="15"/>
  <c r="D467" i="15"/>
  <c r="K439" i="15"/>
  <c r="J440" i="15"/>
  <c r="I73" i="15"/>
  <c r="H74" i="15"/>
  <c r="L278" i="15"/>
  <c r="M278" i="15" s="1"/>
  <c r="E74" i="15"/>
  <c r="D75" i="15"/>
  <c r="G603" i="15"/>
  <c r="F604" i="15"/>
  <c r="J302" i="15"/>
  <c r="K301" i="15"/>
  <c r="E580" i="15"/>
  <c r="D581" i="15"/>
  <c r="C535" i="15"/>
  <c r="B536" i="15"/>
  <c r="J463" i="15"/>
  <c r="K462" i="15"/>
  <c r="L71" i="15"/>
  <c r="L186" i="15"/>
  <c r="L393" i="15"/>
  <c r="L531" i="15"/>
  <c r="M531" i="15" s="1"/>
  <c r="L462" i="15"/>
  <c r="G119" i="15"/>
  <c r="F120" i="15"/>
  <c r="D236" i="15"/>
  <c r="E235" i="15"/>
  <c r="G73" i="15"/>
  <c r="F74" i="15"/>
  <c r="J578" i="15"/>
  <c r="K577" i="15"/>
  <c r="J394" i="15"/>
  <c r="K393" i="15"/>
  <c r="C191" i="15"/>
  <c r="B192" i="15"/>
  <c r="L232" i="15"/>
  <c r="M232" i="15" s="1"/>
  <c r="M231" i="15"/>
  <c r="N231" i="15"/>
  <c r="F236" i="15"/>
  <c r="G235" i="15"/>
  <c r="H142" i="15"/>
  <c r="I141" i="15"/>
  <c r="F512" i="15"/>
  <c r="G511" i="15"/>
  <c r="G280" i="15"/>
  <c r="F281" i="15"/>
  <c r="F51" i="15"/>
  <c r="G50" i="15"/>
  <c r="I164" i="15"/>
  <c r="H165" i="15"/>
  <c r="E189" i="15"/>
  <c r="D190" i="15"/>
  <c r="J95" i="15"/>
  <c r="K94" i="15"/>
  <c r="G166" i="15"/>
  <c r="F167" i="15"/>
  <c r="N209" i="15"/>
  <c r="O209" i="15" s="1"/>
  <c r="C584" i="15"/>
  <c r="B585" i="15"/>
  <c r="E143" i="15"/>
  <c r="D144" i="15"/>
  <c r="E420" i="15"/>
  <c r="D421" i="15"/>
  <c r="I601" i="15"/>
  <c r="H602" i="15"/>
  <c r="H510" i="15"/>
  <c r="I509" i="15"/>
  <c r="G464" i="15"/>
  <c r="F465" i="15"/>
  <c r="L600" i="15"/>
  <c r="G396" i="15"/>
  <c r="F397" i="15"/>
  <c r="F374" i="15"/>
  <c r="G373" i="15"/>
  <c r="D213" i="15"/>
  <c r="E212" i="15"/>
  <c r="I624" i="15"/>
  <c r="H625" i="15"/>
  <c r="J509" i="15"/>
  <c r="K508" i="15"/>
  <c r="G580" i="15"/>
  <c r="F581" i="15"/>
  <c r="K210" i="15"/>
  <c r="J211" i="15"/>
  <c r="F144" i="15"/>
  <c r="G143" i="15"/>
  <c r="J325" i="15"/>
  <c r="L140" i="15"/>
  <c r="G211" i="15"/>
  <c r="F212" i="15"/>
  <c r="G625" i="15"/>
  <c r="F626" i="15"/>
  <c r="I371" i="15"/>
  <c r="H372" i="15"/>
  <c r="H464" i="15"/>
  <c r="I463" i="15"/>
  <c r="H213" i="15"/>
  <c r="I212" i="15"/>
  <c r="L210" i="15"/>
  <c r="M209" i="15"/>
  <c r="I349" i="15"/>
  <c r="H350" i="15"/>
  <c r="I486" i="15"/>
  <c r="H487" i="15"/>
  <c r="G350" i="15"/>
  <c r="F351" i="15"/>
  <c r="F419" i="15"/>
  <c r="G418" i="15"/>
  <c r="K348" i="15"/>
  <c r="J349" i="15"/>
  <c r="C558" i="15"/>
  <c r="B559" i="15"/>
  <c r="L301" i="15"/>
  <c r="M301" i="15" s="1"/>
  <c r="I187" i="15"/>
  <c r="H188" i="15"/>
  <c r="C375" i="15"/>
  <c r="B376" i="15"/>
  <c r="L94" i="15"/>
  <c r="M94" i="15" s="1"/>
  <c r="L324" i="15"/>
  <c r="L439" i="15"/>
  <c r="M439" i="15" s="1"/>
  <c r="L554" i="15"/>
  <c r="M554" i="15" s="1"/>
  <c r="I233" i="15"/>
  <c r="H234" i="15"/>
  <c r="J187" i="15"/>
  <c r="K186" i="15"/>
  <c r="G533" i="15"/>
  <c r="F534" i="15"/>
  <c r="E604" i="15"/>
  <c r="D605" i="15"/>
  <c r="H50" i="15"/>
  <c r="I49" i="15"/>
  <c r="N347" i="15"/>
  <c r="O347" i="15" s="1"/>
  <c r="P117" i="15"/>
  <c r="Q117" i="15" s="1"/>
  <c r="L485" i="15"/>
  <c r="M485" i="15" s="1"/>
  <c r="L623" i="15"/>
  <c r="H326" i="15"/>
  <c r="I325" i="15"/>
  <c r="B53" i="15"/>
  <c r="C52" i="15"/>
  <c r="G303" i="15"/>
  <c r="F304" i="15"/>
  <c r="H395" i="15"/>
  <c r="I394" i="15"/>
  <c r="J532" i="15"/>
  <c r="K531" i="15"/>
  <c r="J601" i="15"/>
  <c r="J233" i="15"/>
  <c r="G488" i="15"/>
  <c r="D627" i="15"/>
  <c r="E626" i="15"/>
  <c r="C397" i="15"/>
  <c r="B398" i="15"/>
  <c r="E511" i="15"/>
  <c r="D512" i="15"/>
  <c r="B630" i="15"/>
  <c r="C629" i="15"/>
  <c r="C606" i="15"/>
  <c r="B607" i="15"/>
  <c r="E536" i="15"/>
  <c r="D537" i="15"/>
  <c r="B515" i="15"/>
  <c r="C514" i="15"/>
  <c r="C490" i="15"/>
  <c r="B491" i="15"/>
  <c r="C469" i="15"/>
  <c r="B470" i="15"/>
  <c r="C444" i="15"/>
  <c r="B445" i="15"/>
  <c r="B423" i="15"/>
  <c r="C422" i="15"/>
  <c r="D400" i="15"/>
  <c r="E399" i="15"/>
  <c r="E375" i="15"/>
  <c r="D376" i="15"/>
  <c r="B354" i="15"/>
  <c r="C353" i="15"/>
  <c r="E352" i="15"/>
  <c r="D353" i="15"/>
  <c r="C329" i="15"/>
  <c r="B330" i="15"/>
  <c r="D331" i="15"/>
  <c r="E330" i="15"/>
  <c r="E306" i="15"/>
  <c r="D307" i="15"/>
  <c r="B308" i="15"/>
  <c r="C307" i="15"/>
  <c r="B285" i="15"/>
  <c r="C284" i="15"/>
  <c r="C260" i="15"/>
  <c r="B261" i="15"/>
  <c r="C238" i="15"/>
  <c r="B239" i="15"/>
  <c r="C214" i="15"/>
  <c r="B215" i="15"/>
  <c r="E168" i="15"/>
  <c r="D169" i="15"/>
  <c r="B170" i="15"/>
  <c r="C169" i="15"/>
  <c r="B146" i="15"/>
  <c r="C145" i="15"/>
  <c r="B124" i="15"/>
  <c r="C123" i="15"/>
  <c r="B101" i="15"/>
  <c r="C100" i="15"/>
  <c r="E99" i="15"/>
  <c r="D100" i="15"/>
  <c r="B78" i="15"/>
  <c r="C77" i="15"/>
  <c r="M415" i="15"/>
  <c r="N415" i="15"/>
  <c r="N576" i="15"/>
  <c r="M576" i="15"/>
  <c r="L48" i="15"/>
  <c r="N47" i="15"/>
  <c r="M461" i="15"/>
  <c r="N461" i="15"/>
  <c r="M139" i="15"/>
  <c r="N139" i="15"/>
  <c r="N300" i="15"/>
  <c r="M300" i="15"/>
  <c r="N599" i="15"/>
  <c r="M599" i="15"/>
  <c r="M622" i="15"/>
  <c r="N622" i="15"/>
  <c r="M553" i="15"/>
  <c r="N553" i="15"/>
  <c r="M530" i="15"/>
  <c r="N530" i="15"/>
  <c r="M507" i="15"/>
  <c r="N507" i="15"/>
  <c r="M484" i="15"/>
  <c r="N484" i="15"/>
  <c r="M438" i="15"/>
  <c r="N438" i="15"/>
  <c r="M392" i="15"/>
  <c r="N392" i="15"/>
  <c r="M369" i="15"/>
  <c r="N369" i="15"/>
  <c r="P346" i="15"/>
  <c r="O346" i="15"/>
  <c r="M323" i="15"/>
  <c r="N323" i="15"/>
  <c r="M277" i="15"/>
  <c r="N277" i="15"/>
  <c r="M254" i="15"/>
  <c r="N254" i="15"/>
  <c r="O208" i="15"/>
  <c r="P208" i="15"/>
  <c r="M185" i="15"/>
  <c r="N185" i="15"/>
  <c r="M162" i="15"/>
  <c r="N162" i="15"/>
  <c r="R116" i="15"/>
  <c r="Q116" i="15"/>
  <c r="M93" i="15"/>
  <c r="N93" i="15"/>
  <c r="M70" i="15"/>
  <c r="N70" i="15"/>
  <c r="F259" i="15" l="1"/>
  <c r="G259" i="15" s="1"/>
  <c r="G557" i="15"/>
  <c r="D444" i="15"/>
  <c r="E444" i="15" s="1"/>
  <c r="H580" i="15"/>
  <c r="H581" i="15" s="1"/>
  <c r="H120" i="15"/>
  <c r="H121" i="15" s="1"/>
  <c r="L532" i="15"/>
  <c r="M532" i="15" s="1"/>
  <c r="I257" i="15"/>
  <c r="N210" i="15"/>
  <c r="O210" i="15" s="1"/>
  <c r="H304" i="15"/>
  <c r="I304" i="15" s="1"/>
  <c r="I533" i="15"/>
  <c r="L164" i="15"/>
  <c r="M164" i="15" s="1"/>
  <c r="L371" i="15"/>
  <c r="M371" i="15" s="1"/>
  <c r="G442" i="15"/>
  <c r="H442" i="15"/>
  <c r="I442" i="15" s="1"/>
  <c r="L119" i="15"/>
  <c r="M119" i="15" s="1"/>
  <c r="K118" i="15"/>
  <c r="L233" i="15"/>
  <c r="M233" i="15" s="1"/>
  <c r="J556" i="15"/>
  <c r="J557" i="15" s="1"/>
  <c r="L349" i="15"/>
  <c r="L350" i="15" s="1"/>
  <c r="L95" i="15"/>
  <c r="M95" i="15" s="1"/>
  <c r="L302" i="15"/>
  <c r="M302" i="15" s="1"/>
  <c r="L279" i="15"/>
  <c r="H281" i="15"/>
  <c r="I281" i="15" s="1"/>
  <c r="J142" i="15"/>
  <c r="K142" i="15" s="1"/>
  <c r="H97" i="15"/>
  <c r="I97" i="15" s="1"/>
  <c r="J625" i="15"/>
  <c r="K625" i="15" s="1"/>
  <c r="L555" i="15"/>
  <c r="I418" i="15"/>
  <c r="H419" i="15"/>
  <c r="L486" i="15"/>
  <c r="M486" i="15" s="1"/>
  <c r="I556" i="15"/>
  <c r="H557" i="15"/>
  <c r="D122" i="15"/>
  <c r="E121" i="15"/>
  <c r="D283" i="15"/>
  <c r="E282" i="15"/>
  <c r="J487" i="15"/>
  <c r="K487" i="15" s="1"/>
  <c r="K72" i="15"/>
  <c r="J73" i="15"/>
  <c r="N118" i="15"/>
  <c r="D237" i="15"/>
  <c r="E236" i="15"/>
  <c r="I74" i="15"/>
  <c r="H75" i="15"/>
  <c r="K532" i="15"/>
  <c r="J533" i="15"/>
  <c r="M416" i="15"/>
  <c r="L417" i="15"/>
  <c r="N485" i="15"/>
  <c r="O485" i="15" s="1"/>
  <c r="N462" i="15"/>
  <c r="O462" i="15" s="1"/>
  <c r="M623" i="15"/>
  <c r="L624" i="15"/>
  <c r="L463" i="15"/>
  <c r="M462" i="15"/>
  <c r="K211" i="15"/>
  <c r="J212" i="15"/>
  <c r="N623" i="15"/>
  <c r="O623" i="15" s="1"/>
  <c r="G327" i="15"/>
  <c r="F328" i="15"/>
  <c r="I464" i="15"/>
  <c r="H465" i="15"/>
  <c r="L578" i="15"/>
  <c r="M577" i="15"/>
  <c r="B54" i="15"/>
  <c r="C53" i="15"/>
  <c r="G212" i="15"/>
  <c r="F213" i="15"/>
  <c r="D214" i="15"/>
  <c r="E213" i="15"/>
  <c r="D145" i="15"/>
  <c r="E144" i="15"/>
  <c r="K302" i="15"/>
  <c r="J303" i="15"/>
  <c r="E260" i="15"/>
  <c r="D261" i="15"/>
  <c r="F190" i="15"/>
  <c r="G189" i="15"/>
  <c r="L440" i="15"/>
  <c r="K394" i="15"/>
  <c r="J395" i="15"/>
  <c r="K371" i="15"/>
  <c r="J372" i="15"/>
  <c r="G489" i="15"/>
  <c r="F490" i="15"/>
  <c r="K164" i="15"/>
  <c r="J165" i="15"/>
  <c r="N600" i="15"/>
  <c r="O600" i="15" s="1"/>
  <c r="I213" i="15"/>
  <c r="H214" i="15"/>
  <c r="E467" i="15"/>
  <c r="D468" i="15"/>
  <c r="N71" i="15"/>
  <c r="O71" i="15" s="1"/>
  <c r="N186" i="15"/>
  <c r="O186" i="15" s="1"/>
  <c r="N278" i="15"/>
  <c r="O278" i="15" s="1"/>
  <c r="N393" i="15"/>
  <c r="O393" i="15" s="1"/>
  <c r="N531" i="15"/>
  <c r="O531" i="15" s="1"/>
  <c r="I234" i="15"/>
  <c r="H235" i="15"/>
  <c r="C559" i="15"/>
  <c r="B560" i="15"/>
  <c r="I487" i="15"/>
  <c r="H488" i="15"/>
  <c r="I372" i="15"/>
  <c r="H373" i="15"/>
  <c r="K509" i="15"/>
  <c r="J510" i="15"/>
  <c r="I534" i="15"/>
  <c r="H535" i="15"/>
  <c r="G236" i="15"/>
  <c r="F237" i="15"/>
  <c r="G74" i="15"/>
  <c r="F75" i="15"/>
  <c r="J418" i="15"/>
  <c r="K417" i="15"/>
  <c r="D53" i="15"/>
  <c r="E52" i="15"/>
  <c r="F535" i="15"/>
  <c r="G534" i="15"/>
  <c r="I165" i="15"/>
  <c r="H166" i="15"/>
  <c r="G512" i="15"/>
  <c r="F513" i="15"/>
  <c r="R117" i="15"/>
  <c r="D628" i="15"/>
  <c r="E627" i="15"/>
  <c r="C376" i="15"/>
  <c r="B377" i="15"/>
  <c r="G419" i="15"/>
  <c r="F420" i="15"/>
  <c r="M210" i="15"/>
  <c r="L211" i="15"/>
  <c r="F168" i="15"/>
  <c r="G167" i="15"/>
  <c r="G604" i="15"/>
  <c r="F605" i="15"/>
  <c r="K440" i="15"/>
  <c r="J441" i="15"/>
  <c r="N255" i="15"/>
  <c r="O255" i="15" s="1"/>
  <c r="N508" i="15"/>
  <c r="O508" i="15" s="1"/>
  <c r="G351" i="15"/>
  <c r="F352" i="15"/>
  <c r="G465" i="15"/>
  <c r="F466" i="15"/>
  <c r="I142" i="15"/>
  <c r="H143" i="15"/>
  <c r="P118" i="15"/>
  <c r="N348" i="15"/>
  <c r="K187" i="15"/>
  <c r="J188" i="15"/>
  <c r="G443" i="15"/>
  <c r="F444" i="15"/>
  <c r="G397" i="15"/>
  <c r="F398" i="15"/>
  <c r="F52" i="15"/>
  <c r="G51" i="15"/>
  <c r="L72" i="15"/>
  <c r="M71" i="15"/>
  <c r="B537" i="15"/>
  <c r="C536" i="15"/>
  <c r="D76" i="15"/>
  <c r="E75" i="15"/>
  <c r="K601" i="15"/>
  <c r="J602" i="15"/>
  <c r="H51" i="15"/>
  <c r="I50" i="15"/>
  <c r="I625" i="15"/>
  <c r="H626" i="15"/>
  <c r="I510" i="15"/>
  <c r="H511" i="15"/>
  <c r="K95" i="15"/>
  <c r="J96" i="15"/>
  <c r="G281" i="15"/>
  <c r="F282" i="15"/>
  <c r="N232" i="15"/>
  <c r="O232" i="15" s="1"/>
  <c r="P231" i="15"/>
  <c r="O231" i="15"/>
  <c r="B193" i="15"/>
  <c r="C192" i="15"/>
  <c r="D582" i="15"/>
  <c r="E581" i="15"/>
  <c r="K256" i="15"/>
  <c r="J257" i="15"/>
  <c r="D491" i="15"/>
  <c r="E490" i="15"/>
  <c r="H603" i="15"/>
  <c r="I602" i="15"/>
  <c r="G120" i="15"/>
  <c r="F121" i="15"/>
  <c r="E558" i="15"/>
  <c r="D559" i="15"/>
  <c r="P347" i="15"/>
  <c r="Q347" i="15" s="1"/>
  <c r="I395" i="15"/>
  <c r="H396" i="15"/>
  <c r="I326" i="15"/>
  <c r="H327" i="15"/>
  <c r="L141" i="15"/>
  <c r="M140" i="15"/>
  <c r="G581" i="15"/>
  <c r="F582" i="15"/>
  <c r="L601" i="15"/>
  <c r="M600" i="15"/>
  <c r="L394" i="15"/>
  <c r="M393" i="15"/>
  <c r="L509" i="15"/>
  <c r="M508" i="15"/>
  <c r="G97" i="15"/>
  <c r="F98" i="15"/>
  <c r="I258" i="15"/>
  <c r="H259" i="15"/>
  <c r="J50" i="15"/>
  <c r="K49" i="15"/>
  <c r="N163" i="15"/>
  <c r="O163" i="15" s="1"/>
  <c r="N370" i="15"/>
  <c r="O370" i="15" s="1"/>
  <c r="G558" i="15"/>
  <c r="F559" i="15"/>
  <c r="J326" i="15"/>
  <c r="K325" i="15"/>
  <c r="G374" i="15"/>
  <c r="F375" i="15"/>
  <c r="B586" i="15"/>
  <c r="C585" i="15"/>
  <c r="L49" i="15"/>
  <c r="M48" i="15"/>
  <c r="I188" i="15"/>
  <c r="H189" i="15"/>
  <c r="K578" i="15"/>
  <c r="J579" i="15"/>
  <c r="D513" i="15"/>
  <c r="E512" i="15"/>
  <c r="K233" i="15"/>
  <c r="J234" i="15"/>
  <c r="G304" i="15"/>
  <c r="F305" i="15"/>
  <c r="N301" i="15"/>
  <c r="O301" i="15" s="1"/>
  <c r="N577" i="15"/>
  <c r="O577" i="15" s="1"/>
  <c r="N94" i="15"/>
  <c r="O94" i="15" s="1"/>
  <c r="P209" i="15"/>
  <c r="Q209" i="15" s="1"/>
  <c r="N324" i="15"/>
  <c r="O324" i="15" s="1"/>
  <c r="N439" i="15"/>
  <c r="O439" i="15" s="1"/>
  <c r="N554" i="15"/>
  <c r="O554" i="15" s="1"/>
  <c r="N140" i="15"/>
  <c r="O140" i="15" s="1"/>
  <c r="N416" i="15"/>
  <c r="O416" i="15" s="1"/>
  <c r="C398" i="15"/>
  <c r="B399" i="15"/>
  <c r="D606" i="15"/>
  <c r="E605" i="15"/>
  <c r="L325" i="15"/>
  <c r="M324" i="15"/>
  <c r="J350" i="15"/>
  <c r="K349" i="15"/>
  <c r="H351" i="15"/>
  <c r="I350" i="15"/>
  <c r="F627" i="15"/>
  <c r="G626" i="15"/>
  <c r="G144" i="15"/>
  <c r="F145" i="15"/>
  <c r="K119" i="15"/>
  <c r="J120" i="15"/>
  <c r="E421" i="15"/>
  <c r="D422" i="15"/>
  <c r="D191" i="15"/>
  <c r="E190" i="15"/>
  <c r="L187" i="15"/>
  <c r="M186" i="15"/>
  <c r="K463" i="15"/>
  <c r="J464" i="15"/>
  <c r="L256" i="15"/>
  <c r="M255" i="15"/>
  <c r="K279" i="15"/>
  <c r="J280" i="15"/>
  <c r="C630" i="15"/>
  <c r="B631" i="15"/>
  <c r="C607" i="15"/>
  <c r="B608" i="15"/>
  <c r="D538" i="15"/>
  <c r="E537" i="15"/>
  <c r="C515" i="15"/>
  <c r="B516" i="15"/>
  <c r="C491" i="15"/>
  <c r="B492" i="15"/>
  <c r="B471" i="15"/>
  <c r="C470" i="15"/>
  <c r="C445" i="15"/>
  <c r="B446" i="15"/>
  <c r="C423" i="15"/>
  <c r="B424" i="15"/>
  <c r="E400" i="15"/>
  <c r="D401" i="15"/>
  <c r="D377" i="15"/>
  <c r="E376" i="15"/>
  <c r="E353" i="15"/>
  <c r="D354" i="15"/>
  <c r="C354" i="15"/>
  <c r="B355" i="15"/>
  <c r="E331" i="15"/>
  <c r="D332" i="15"/>
  <c r="B331" i="15"/>
  <c r="C330" i="15"/>
  <c r="D308" i="15"/>
  <c r="E307" i="15"/>
  <c r="C308" i="15"/>
  <c r="B309" i="15"/>
  <c r="C285" i="15"/>
  <c r="B286" i="15"/>
  <c r="C261" i="15"/>
  <c r="B262" i="15"/>
  <c r="C239" i="15"/>
  <c r="B240" i="15"/>
  <c r="C215" i="15"/>
  <c r="B216" i="15"/>
  <c r="D170" i="15"/>
  <c r="E169" i="15"/>
  <c r="C170" i="15"/>
  <c r="B171" i="15"/>
  <c r="B147" i="15"/>
  <c r="C146" i="15"/>
  <c r="C124" i="15"/>
  <c r="B125" i="15"/>
  <c r="D101" i="15"/>
  <c r="E100" i="15"/>
  <c r="C101" i="15"/>
  <c r="B102" i="15"/>
  <c r="C78" i="15"/>
  <c r="B79" i="15"/>
  <c r="P461" i="15"/>
  <c r="O461" i="15"/>
  <c r="O139" i="15"/>
  <c r="P139" i="15"/>
  <c r="O599" i="15"/>
  <c r="P599" i="15"/>
  <c r="P576" i="15"/>
  <c r="O576" i="15"/>
  <c r="N48" i="15"/>
  <c r="P47" i="15"/>
  <c r="P300" i="15"/>
  <c r="O300" i="15"/>
  <c r="P415" i="15"/>
  <c r="O415" i="15"/>
  <c r="P622" i="15"/>
  <c r="O622" i="15"/>
  <c r="P553" i="15"/>
  <c r="O553" i="15"/>
  <c r="O530" i="15"/>
  <c r="P530" i="15"/>
  <c r="P507" i="15"/>
  <c r="O507" i="15"/>
  <c r="P484" i="15"/>
  <c r="O484" i="15"/>
  <c r="O438" i="15"/>
  <c r="P438" i="15"/>
  <c r="P392" i="15"/>
  <c r="O392" i="15"/>
  <c r="P369" i="15"/>
  <c r="O369" i="15"/>
  <c r="Q346" i="15"/>
  <c r="R346" i="15"/>
  <c r="O323" i="15"/>
  <c r="P323" i="15"/>
  <c r="P277" i="15"/>
  <c r="O277" i="15"/>
  <c r="O254" i="15"/>
  <c r="P254" i="15"/>
  <c r="R208" i="15"/>
  <c r="Q208" i="15"/>
  <c r="O185" i="15"/>
  <c r="P185" i="15"/>
  <c r="P162" i="15"/>
  <c r="O162" i="15"/>
  <c r="S116" i="15"/>
  <c r="T116" i="15"/>
  <c r="O93" i="15"/>
  <c r="P93" i="15"/>
  <c r="P70" i="15"/>
  <c r="O70" i="15"/>
  <c r="L372" i="15" l="1"/>
  <c r="D445" i="15"/>
  <c r="E445" i="15" s="1"/>
  <c r="I580" i="15"/>
  <c r="I120" i="15"/>
  <c r="L533" i="15"/>
  <c r="L534" i="15" s="1"/>
  <c r="F260" i="15"/>
  <c r="G260" i="15" s="1"/>
  <c r="K556" i="15"/>
  <c r="N211" i="15"/>
  <c r="N212" i="15" s="1"/>
  <c r="L165" i="15"/>
  <c r="M165" i="15" s="1"/>
  <c r="H305" i="15"/>
  <c r="H306" i="15" s="1"/>
  <c r="M349" i="15"/>
  <c r="N325" i="15"/>
  <c r="O325" i="15" s="1"/>
  <c r="H443" i="15"/>
  <c r="H444" i="15" s="1"/>
  <c r="L120" i="15"/>
  <c r="M120" i="15" s="1"/>
  <c r="L234" i="15"/>
  <c r="L235" i="15" s="1"/>
  <c r="H282" i="15"/>
  <c r="I282" i="15" s="1"/>
  <c r="L487" i="15"/>
  <c r="L488" i="15" s="1"/>
  <c r="L96" i="15"/>
  <c r="M96" i="15" s="1"/>
  <c r="L303" i="15"/>
  <c r="M303" i="15" s="1"/>
  <c r="P348" i="15"/>
  <c r="N256" i="15"/>
  <c r="O256" i="15" s="1"/>
  <c r="J488" i="15"/>
  <c r="K488" i="15" s="1"/>
  <c r="J626" i="15"/>
  <c r="K626" i="15" s="1"/>
  <c r="M372" i="15"/>
  <c r="L373" i="15"/>
  <c r="N624" i="15"/>
  <c r="O624" i="15" s="1"/>
  <c r="K557" i="15"/>
  <c r="J558" i="15"/>
  <c r="H98" i="15"/>
  <c r="H99" i="15" s="1"/>
  <c r="I419" i="15"/>
  <c r="H420" i="15"/>
  <c r="M555" i="15"/>
  <c r="L556" i="15"/>
  <c r="J143" i="15"/>
  <c r="K143" i="15" s="1"/>
  <c r="M279" i="15"/>
  <c r="L280" i="15"/>
  <c r="N486" i="15"/>
  <c r="N394" i="15"/>
  <c r="N395" i="15" s="1"/>
  <c r="I557" i="15"/>
  <c r="H558" i="15"/>
  <c r="N95" i="15"/>
  <c r="N96" i="15" s="1"/>
  <c r="N233" i="15"/>
  <c r="K73" i="15"/>
  <c r="J74" i="15"/>
  <c r="E122" i="15"/>
  <c r="D123" i="15"/>
  <c r="N187" i="15"/>
  <c r="N188" i="15" s="1"/>
  <c r="N440" i="15"/>
  <c r="N302" i="15"/>
  <c r="N303" i="15" s="1"/>
  <c r="N371" i="15"/>
  <c r="N372" i="15" s="1"/>
  <c r="N119" i="15"/>
  <c r="O118" i="15"/>
  <c r="N164" i="15"/>
  <c r="O164" i="15" s="1"/>
  <c r="N72" i="15"/>
  <c r="N601" i="15"/>
  <c r="O601" i="15" s="1"/>
  <c r="E283" i="15"/>
  <c r="D284" i="15"/>
  <c r="P94" i="15"/>
  <c r="P324" i="15"/>
  <c r="Q324" i="15" s="1"/>
  <c r="P439" i="15"/>
  <c r="Q439" i="15" s="1"/>
  <c r="G582" i="15"/>
  <c r="F583" i="15"/>
  <c r="F169" i="15"/>
  <c r="G168" i="15"/>
  <c r="D629" i="15"/>
  <c r="E628" i="15"/>
  <c r="P554" i="15"/>
  <c r="Q554" i="15" s="1"/>
  <c r="N49" i="15"/>
  <c r="O48" i="15"/>
  <c r="P462" i="15"/>
  <c r="M256" i="15"/>
  <c r="L257" i="15"/>
  <c r="E191" i="15"/>
  <c r="D192" i="15"/>
  <c r="G627" i="15"/>
  <c r="F628" i="15"/>
  <c r="E606" i="15"/>
  <c r="D607" i="15"/>
  <c r="F560" i="15"/>
  <c r="G559" i="15"/>
  <c r="M509" i="15"/>
  <c r="L510" i="15"/>
  <c r="G121" i="15"/>
  <c r="F122" i="15"/>
  <c r="K257" i="15"/>
  <c r="J258" i="15"/>
  <c r="H627" i="15"/>
  <c r="I626" i="15"/>
  <c r="K602" i="15"/>
  <c r="J603" i="15"/>
  <c r="G444" i="15"/>
  <c r="F445" i="15"/>
  <c r="M211" i="15"/>
  <c r="L212" i="15"/>
  <c r="G535" i="15"/>
  <c r="F536" i="15"/>
  <c r="I581" i="15"/>
  <c r="H582" i="15"/>
  <c r="M440" i="15"/>
  <c r="L441" i="15"/>
  <c r="D146" i="15"/>
  <c r="E145" i="15"/>
  <c r="M578" i="15"/>
  <c r="L579" i="15"/>
  <c r="T117" i="15"/>
  <c r="U117" i="15" s="1"/>
  <c r="R347" i="15"/>
  <c r="E422" i="15"/>
  <c r="D423" i="15"/>
  <c r="B400" i="15"/>
  <c r="C399" i="15"/>
  <c r="N417" i="15"/>
  <c r="N141" i="15"/>
  <c r="P210" i="15"/>
  <c r="N578" i="15"/>
  <c r="J580" i="15"/>
  <c r="K579" i="15"/>
  <c r="C586" i="15"/>
  <c r="B587" i="15"/>
  <c r="L351" i="15"/>
  <c r="M350" i="15"/>
  <c r="C193" i="15"/>
  <c r="B194" i="15"/>
  <c r="M72" i="15"/>
  <c r="L73" i="15"/>
  <c r="F467" i="15"/>
  <c r="G466" i="15"/>
  <c r="G513" i="15"/>
  <c r="F514" i="15"/>
  <c r="H489" i="15"/>
  <c r="I488" i="15"/>
  <c r="H215" i="15"/>
  <c r="I214" i="15"/>
  <c r="K165" i="15"/>
  <c r="J166" i="15"/>
  <c r="I465" i="15"/>
  <c r="H466" i="15"/>
  <c r="K533" i="15"/>
  <c r="J534" i="15"/>
  <c r="K326" i="15"/>
  <c r="J327" i="15"/>
  <c r="R209" i="15"/>
  <c r="S209" i="15" s="1"/>
  <c r="H352" i="15"/>
  <c r="I351" i="15"/>
  <c r="F306" i="15"/>
  <c r="G305" i="15"/>
  <c r="M141" i="15"/>
  <c r="L142" i="15"/>
  <c r="K188" i="15"/>
  <c r="J189" i="15"/>
  <c r="D54" i="15"/>
  <c r="E53" i="15"/>
  <c r="E237" i="15"/>
  <c r="D238" i="15"/>
  <c r="P600" i="15"/>
  <c r="Q600" i="15" s="1"/>
  <c r="K464" i="15"/>
  <c r="J465" i="15"/>
  <c r="K120" i="15"/>
  <c r="J121" i="15"/>
  <c r="P370" i="15"/>
  <c r="Q370" i="15" s="1"/>
  <c r="P508" i="15"/>
  <c r="Q508" i="15" s="1"/>
  <c r="P416" i="15"/>
  <c r="Q416" i="15" s="1"/>
  <c r="K350" i="15"/>
  <c r="J351" i="15"/>
  <c r="K234" i="15"/>
  <c r="J235" i="15"/>
  <c r="F376" i="15"/>
  <c r="G375" i="15"/>
  <c r="M394" i="15"/>
  <c r="L395" i="15"/>
  <c r="P232" i="15"/>
  <c r="Q232" i="15" s="1"/>
  <c r="R231" i="15"/>
  <c r="Q231" i="15"/>
  <c r="K96" i="15"/>
  <c r="J97" i="15"/>
  <c r="F399" i="15"/>
  <c r="G398" i="15"/>
  <c r="N349" i="15"/>
  <c r="O348" i="15"/>
  <c r="G605" i="15"/>
  <c r="F606" i="15"/>
  <c r="C377" i="15"/>
  <c r="B378" i="15"/>
  <c r="K418" i="15"/>
  <c r="J419" i="15"/>
  <c r="K372" i="15"/>
  <c r="J373" i="15"/>
  <c r="F329" i="15"/>
  <c r="G328" i="15"/>
  <c r="N463" i="15"/>
  <c r="L50" i="15"/>
  <c r="M49" i="15"/>
  <c r="D492" i="15"/>
  <c r="E491" i="15"/>
  <c r="E582" i="15"/>
  <c r="D583" i="15"/>
  <c r="B538" i="15"/>
  <c r="C537" i="15"/>
  <c r="G237" i="15"/>
  <c r="F238" i="15"/>
  <c r="I373" i="15"/>
  <c r="H374" i="15"/>
  <c r="F283" i="15"/>
  <c r="G282" i="15"/>
  <c r="K441" i="15"/>
  <c r="J442" i="15"/>
  <c r="G490" i="15"/>
  <c r="F491" i="15"/>
  <c r="E214" i="15"/>
  <c r="D215" i="15"/>
  <c r="M463" i="15"/>
  <c r="L464" i="15"/>
  <c r="P255" i="15"/>
  <c r="Q255" i="15" s="1"/>
  <c r="H604" i="15"/>
  <c r="I603" i="15"/>
  <c r="F53" i="15"/>
  <c r="G52" i="15"/>
  <c r="H167" i="15"/>
  <c r="I166" i="15"/>
  <c r="D262" i="15"/>
  <c r="E261" i="15"/>
  <c r="G213" i="15"/>
  <c r="F214" i="15"/>
  <c r="P163" i="15"/>
  <c r="Q163" i="15" s="1"/>
  <c r="P186" i="15"/>
  <c r="Q186" i="15" s="1"/>
  <c r="P531" i="15"/>
  <c r="P140" i="15"/>
  <c r="Q140" i="15" s="1"/>
  <c r="K280" i="15"/>
  <c r="J281" i="15"/>
  <c r="F146" i="15"/>
  <c r="G145" i="15"/>
  <c r="G98" i="15"/>
  <c r="F99" i="15"/>
  <c r="I396" i="15"/>
  <c r="H397" i="15"/>
  <c r="E76" i="15"/>
  <c r="D77" i="15"/>
  <c r="Q118" i="15"/>
  <c r="P119" i="15"/>
  <c r="R118" i="15"/>
  <c r="S117" i="15"/>
  <c r="G75" i="15"/>
  <c r="F76" i="15"/>
  <c r="J511" i="15"/>
  <c r="K510" i="15"/>
  <c r="H236" i="15"/>
  <c r="I235" i="15"/>
  <c r="N279" i="15"/>
  <c r="E468" i="15"/>
  <c r="D469" i="15"/>
  <c r="K303" i="15"/>
  <c r="J304" i="15"/>
  <c r="K212" i="15"/>
  <c r="J213" i="15"/>
  <c r="E513" i="15"/>
  <c r="D514" i="15"/>
  <c r="H52" i="15"/>
  <c r="I51" i="15"/>
  <c r="I121" i="15"/>
  <c r="H122" i="15"/>
  <c r="I143" i="15"/>
  <c r="H144" i="15"/>
  <c r="M417" i="15"/>
  <c r="L418" i="15"/>
  <c r="P485" i="15"/>
  <c r="Q485" i="15" s="1"/>
  <c r="P623" i="15"/>
  <c r="Q623" i="15" s="1"/>
  <c r="P577" i="15"/>
  <c r="Q577" i="15" s="1"/>
  <c r="J51" i="15"/>
  <c r="K50" i="15"/>
  <c r="G420" i="15"/>
  <c r="F421" i="15"/>
  <c r="G190" i="15"/>
  <c r="F191" i="15"/>
  <c r="I189" i="15"/>
  <c r="H190" i="15"/>
  <c r="I259" i="15"/>
  <c r="H260" i="15"/>
  <c r="I327" i="15"/>
  <c r="H328" i="15"/>
  <c r="F353" i="15"/>
  <c r="G352" i="15"/>
  <c r="N509" i="15"/>
  <c r="I535" i="15"/>
  <c r="H536" i="15"/>
  <c r="C560" i="15"/>
  <c r="B561" i="15"/>
  <c r="D446" i="15"/>
  <c r="M624" i="15"/>
  <c r="L625" i="15"/>
  <c r="I75" i="15"/>
  <c r="H76" i="15"/>
  <c r="P71" i="15"/>
  <c r="Q71" i="15" s="1"/>
  <c r="P278" i="15"/>
  <c r="Q278" i="15" s="1"/>
  <c r="P393" i="15"/>
  <c r="Q393" i="15" s="1"/>
  <c r="P301" i="15"/>
  <c r="Q301" i="15" s="1"/>
  <c r="M187" i="15"/>
  <c r="L188" i="15"/>
  <c r="M325" i="15"/>
  <c r="L326" i="15"/>
  <c r="N555" i="15"/>
  <c r="M601" i="15"/>
  <c r="L602" i="15"/>
  <c r="E559" i="15"/>
  <c r="D560" i="15"/>
  <c r="I511" i="15"/>
  <c r="H512" i="15"/>
  <c r="N532" i="15"/>
  <c r="J396" i="15"/>
  <c r="K395" i="15"/>
  <c r="B55" i="15"/>
  <c r="C54" i="15"/>
  <c r="C631" i="15"/>
  <c r="B632" i="15"/>
  <c r="C608" i="15"/>
  <c r="B609" i="15"/>
  <c r="E538" i="15"/>
  <c r="D539" i="15"/>
  <c r="B517" i="15"/>
  <c r="C516" i="15"/>
  <c r="C492" i="15"/>
  <c r="B493" i="15"/>
  <c r="C471" i="15"/>
  <c r="B472" i="15"/>
  <c r="C446" i="15"/>
  <c r="B447" i="15"/>
  <c r="B425" i="15"/>
  <c r="C424" i="15"/>
  <c r="D402" i="15"/>
  <c r="E401" i="15"/>
  <c r="E377" i="15"/>
  <c r="D378" i="15"/>
  <c r="E354" i="15"/>
  <c r="D355" i="15"/>
  <c r="B356" i="15"/>
  <c r="C355" i="15"/>
  <c r="C331" i="15"/>
  <c r="B332" i="15"/>
  <c r="D333" i="15"/>
  <c r="E332" i="15"/>
  <c r="E308" i="15"/>
  <c r="D309" i="15"/>
  <c r="B310" i="15"/>
  <c r="C309" i="15"/>
  <c r="B287" i="15"/>
  <c r="C286" i="15"/>
  <c r="C262" i="15"/>
  <c r="B263" i="15"/>
  <c r="C240" i="15"/>
  <c r="B241" i="15"/>
  <c r="C216" i="15"/>
  <c r="B217" i="15"/>
  <c r="B172" i="15"/>
  <c r="C171" i="15"/>
  <c r="E170" i="15"/>
  <c r="D171" i="15"/>
  <c r="C147" i="15"/>
  <c r="B148" i="15"/>
  <c r="B126" i="15"/>
  <c r="C125" i="15"/>
  <c r="E101" i="15"/>
  <c r="D102" i="15"/>
  <c r="B103" i="15"/>
  <c r="C102" i="15"/>
  <c r="B80" i="15"/>
  <c r="C79" i="15"/>
  <c r="R139" i="15"/>
  <c r="Q139" i="15"/>
  <c r="R47" i="15"/>
  <c r="P48" i="15"/>
  <c r="R415" i="15"/>
  <c r="Q415" i="15"/>
  <c r="R599" i="15"/>
  <c r="Q599" i="15"/>
  <c r="Q300" i="15"/>
  <c r="R300" i="15"/>
  <c r="Q576" i="15"/>
  <c r="R576" i="15"/>
  <c r="R461" i="15"/>
  <c r="Q461" i="15"/>
  <c r="R622" i="15"/>
  <c r="Q622" i="15"/>
  <c r="R553" i="15"/>
  <c r="Q553" i="15"/>
  <c r="R530" i="15"/>
  <c r="Q530" i="15"/>
  <c r="R507" i="15"/>
  <c r="Q507" i="15"/>
  <c r="R484" i="15"/>
  <c r="Q484" i="15"/>
  <c r="R438" i="15"/>
  <c r="Q438" i="15"/>
  <c r="R392" i="15"/>
  <c r="Q392" i="15"/>
  <c r="R369" i="15"/>
  <c r="Q369" i="15"/>
  <c r="T346" i="15"/>
  <c r="S346" i="15"/>
  <c r="R323" i="15"/>
  <c r="Q323" i="15"/>
  <c r="Q277" i="15"/>
  <c r="R277" i="15"/>
  <c r="R254" i="15"/>
  <c r="Q254" i="15"/>
  <c r="T208" i="15"/>
  <c r="S208" i="15"/>
  <c r="R185" i="15"/>
  <c r="Q185" i="15"/>
  <c r="Q162" i="15"/>
  <c r="R162" i="15"/>
  <c r="U116" i="15"/>
  <c r="R93" i="15"/>
  <c r="Q93" i="15"/>
  <c r="R70" i="15"/>
  <c r="Q70" i="15"/>
  <c r="M533" i="15" l="1"/>
  <c r="L166" i="15"/>
  <c r="O211" i="15"/>
  <c r="F261" i="15"/>
  <c r="G261" i="15" s="1"/>
  <c r="I305" i="15"/>
  <c r="I443" i="15"/>
  <c r="N326" i="15"/>
  <c r="O326" i="15" s="1"/>
  <c r="L121" i="15"/>
  <c r="M121" i="15" s="1"/>
  <c r="M234" i="15"/>
  <c r="M487" i="15"/>
  <c r="H283" i="15"/>
  <c r="H284" i="15" s="1"/>
  <c r="N257" i="15"/>
  <c r="O257" i="15" s="1"/>
  <c r="L97" i="15"/>
  <c r="M97" i="15" s="1"/>
  <c r="I98" i="15"/>
  <c r="L304" i="15"/>
  <c r="P233" i="15"/>
  <c r="Q233" i="15" s="1"/>
  <c r="P417" i="15"/>
  <c r="Q417" i="15" s="1"/>
  <c r="N165" i="15"/>
  <c r="O165" i="15" s="1"/>
  <c r="O187" i="15"/>
  <c r="N625" i="15"/>
  <c r="P256" i="15"/>
  <c r="P257" i="15" s="1"/>
  <c r="J489" i="15"/>
  <c r="J490" i="15" s="1"/>
  <c r="J627" i="15"/>
  <c r="J628" i="15" s="1"/>
  <c r="N602" i="15"/>
  <c r="O602" i="15" s="1"/>
  <c r="Q348" i="15"/>
  <c r="P349" i="15"/>
  <c r="O394" i="15"/>
  <c r="O371" i="15"/>
  <c r="R210" i="15"/>
  <c r="S210" i="15" s="1"/>
  <c r="P325" i="15"/>
  <c r="Q325" i="15" s="1"/>
  <c r="M373" i="15"/>
  <c r="L374" i="15"/>
  <c r="J144" i="15"/>
  <c r="J145" i="15" s="1"/>
  <c r="P141" i="15"/>
  <c r="P142" i="15" s="1"/>
  <c r="P509" i="15"/>
  <c r="P510" i="15" s="1"/>
  <c r="M280" i="15"/>
  <c r="L281" i="15"/>
  <c r="P601" i="15"/>
  <c r="Q601" i="15" s="1"/>
  <c r="P555" i="15"/>
  <c r="P556" i="15" s="1"/>
  <c r="P440" i="15"/>
  <c r="Q440" i="15" s="1"/>
  <c r="O486" i="15"/>
  <c r="N487" i="15"/>
  <c r="P578" i="15"/>
  <c r="Q578" i="15" s="1"/>
  <c r="P164" i="15"/>
  <c r="M556" i="15"/>
  <c r="L557" i="15"/>
  <c r="J559" i="15"/>
  <c r="K558" i="15"/>
  <c r="H421" i="15"/>
  <c r="I420" i="15"/>
  <c r="D285" i="15"/>
  <c r="E284" i="15"/>
  <c r="M235" i="15"/>
  <c r="L236" i="15"/>
  <c r="P72" i="15"/>
  <c r="P73" i="15" s="1"/>
  <c r="P624" i="15"/>
  <c r="Q624" i="15" s="1"/>
  <c r="P187" i="15"/>
  <c r="P188" i="15" s="1"/>
  <c r="N120" i="15"/>
  <c r="O119" i="15"/>
  <c r="H559" i="15"/>
  <c r="I558" i="15"/>
  <c r="P279" i="15"/>
  <c r="O233" i="15"/>
  <c r="N234" i="15"/>
  <c r="O95" i="15"/>
  <c r="O302" i="15"/>
  <c r="O72" i="15"/>
  <c r="N73" i="15"/>
  <c r="O440" i="15"/>
  <c r="N441" i="15"/>
  <c r="M534" i="15"/>
  <c r="L535" i="15"/>
  <c r="D124" i="15"/>
  <c r="E123" i="15"/>
  <c r="M488" i="15"/>
  <c r="L489" i="15"/>
  <c r="K74" i="15"/>
  <c r="J75" i="15"/>
  <c r="I144" i="15"/>
  <c r="H145" i="15"/>
  <c r="D515" i="15"/>
  <c r="E514" i="15"/>
  <c r="K304" i="15"/>
  <c r="J305" i="15"/>
  <c r="I236" i="15"/>
  <c r="H237" i="15"/>
  <c r="S118" i="15"/>
  <c r="R119" i="15"/>
  <c r="K442" i="15"/>
  <c r="J443" i="15"/>
  <c r="I374" i="15"/>
  <c r="H375" i="15"/>
  <c r="O349" i="15"/>
  <c r="N350" i="15"/>
  <c r="R232" i="15"/>
  <c r="S232" i="15" s="1"/>
  <c r="T231" i="15"/>
  <c r="S231" i="15"/>
  <c r="Q531" i="15"/>
  <c r="P532" i="15"/>
  <c r="H100" i="15"/>
  <c r="I99" i="15"/>
  <c r="K235" i="15"/>
  <c r="J236" i="15"/>
  <c r="O96" i="15"/>
  <c r="N97" i="15"/>
  <c r="O303" i="15"/>
  <c r="N304" i="15"/>
  <c r="E423" i="15"/>
  <c r="D424" i="15"/>
  <c r="P463" i="15"/>
  <c r="Q462" i="15"/>
  <c r="R163" i="15"/>
  <c r="O555" i="15"/>
  <c r="N556" i="15"/>
  <c r="E238" i="15"/>
  <c r="D239" i="15"/>
  <c r="B195" i="15"/>
  <c r="C194" i="15"/>
  <c r="K580" i="15"/>
  <c r="J581" i="15"/>
  <c r="R255" i="15"/>
  <c r="S255" i="15" s="1"/>
  <c r="R370" i="15"/>
  <c r="R508" i="15"/>
  <c r="R462" i="15"/>
  <c r="S462" i="15" s="1"/>
  <c r="R416" i="15"/>
  <c r="I604" i="15"/>
  <c r="H605" i="15"/>
  <c r="Q94" i="15"/>
  <c r="P95" i="15"/>
  <c r="E492" i="15"/>
  <c r="D493" i="15"/>
  <c r="K419" i="15"/>
  <c r="J420" i="15"/>
  <c r="F307" i="15"/>
  <c r="G306" i="15"/>
  <c r="K534" i="15"/>
  <c r="J535" i="15"/>
  <c r="K166" i="15"/>
  <c r="J167" i="15"/>
  <c r="N579" i="15"/>
  <c r="O578" i="15"/>
  <c r="L580" i="15"/>
  <c r="M579" i="15"/>
  <c r="H583" i="15"/>
  <c r="I582" i="15"/>
  <c r="K603" i="15"/>
  <c r="J604" i="15"/>
  <c r="M510" i="15"/>
  <c r="L511" i="15"/>
  <c r="E607" i="15"/>
  <c r="D608" i="15"/>
  <c r="R278" i="15"/>
  <c r="R577" i="15"/>
  <c r="P49" i="15"/>
  <c r="Q48" i="15"/>
  <c r="I190" i="15"/>
  <c r="H191" i="15"/>
  <c r="P486" i="15"/>
  <c r="H123" i="15"/>
  <c r="I122" i="15"/>
  <c r="E469" i="15"/>
  <c r="D470" i="15"/>
  <c r="K511" i="15"/>
  <c r="J512" i="15"/>
  <c r="G146" i="15"/>
  <c r="F147" i="15"/>
  <c r="E262" i="15"/>
  <c r="D263" i="15"/>
  <c r="M464" i="15"/>
  <c r="L465" i="15"/>
  <c r="G238" i="15"/>
  <c r="F239" i="15"/>
  <c r="G399" i="15"/>
  <c r="F400" i="15"/>
  <c r="K351" i="15"/>
  <c r="J352" i="15"/>
  <c r="P371" i="15"/>
  <c r="F515" i="15"/>
  <c r="G514" i="15"/>
  <c r="Q210" i="15"/>
  <c r="P211" i="15"/>
  <c r="N50" i="15"/>
  <c r="O49" i="15"/>
  <c r="E77" i="15"/>
  <c r="D78" i="15"/>
  <c r="L51" i="15"/>
  <c r="M50" i="15"/>
  <c r="B379" i="15"/>
  <c r="C378" i="15"/>
  <c r="D55" i="15"/>
  <c r="E54" i="15"/>
  <c r="H353" i="15"/>
  <c r="I352" i="15"/>
  <c r="G628" i="15"/>
  <c r="F629" i="15"/>
  <c r="D630" i="15"/>
  <c r="E629" i="15"/>
  <c r="O395" i="15"/>
  <c r="N396" i="15"/>
  <c r="D561" i="15"/>
  <c r="E560" i="15"/>
  <c r="L352" i="15"/>
  <c r="M351" i="15"/>
  <c r="N142" i="15"/>
  <c r="O141" i="15"/>
  <c r="H628" i="15"/>
  <c r="I627" i="15"/>
  <c r="R554" i="15"/>
  <c r="S554" i="15" s="1"/>
  <c r="R140" i="15"/>
  <c r="S140" i="15" s="1"/>
  <c r="N533" i="15"/>
  <c r="O532" i="15"/>
  <c r="P302" i="15"/>
  <c r="P394" i="15"/>
  <c r="B562" i="15"/>
  <c r="C561" i="15"/>
  <c r="G191" i="15"/>
  <c r="F192" i="15"/>
  <c r="H53" i="15"/>
  <c r="I52" i="15"/>
  <c r="N189" i="15"/>
  <c r="O188" i="15"/>
  <c r="I397" i="15"/>
  <c r="H398" i="15"/>
  <c r="C538" i="15"/>
  <c r="B539" i="15"/>
  <c r="G606" i="15"/>
  <c r="F607" i="15"/>
  <c r="K97" i="15"/>
  <c r="J98" i="15"/>
  <c r="K327" i="15"/>
  <c r="J328" i="15"/>
  <c r="I466" i="15"/>
  <c r="H467" i="15"/>
  <c r="F468" i="15"/>
  <c r="G467" i="15"/>
  <c r="B588" i="15"/>
  <c r="C587" i="15"/>
  <c r="N418" i="15"/>
  <c r="O417" i="15"/>
  <c r="T118" i="15"/>
  <c r="M212" i="15"/>
  <c r="L213" i="15"/>
  <c r="K258" i="15"/>
  <c r="J259" i="15"/>
  <c r="D193" i="15"/>
  <c r="E192" i="15"/>
  <c r="F170" i="15"/>
  <c r="G169" i="15"/>
  <c r="I512" i="15"/>
  <c r="H513" i="15"/>
  <c r="L327" i="15"/>
  <c r="M326" i="15"/>
  <c r="M625" i="15"/>
  <c r="L626" i="15"/>
  <c r="N510" i="15"/>
  <c r="O509" i="15"/>
  <c r="R393" i="15"/>
  <c r="R531" i="15"/>
  <c r="M188" i="15"/>
  <c r="L189" i="15"/>
  <c r="K281" i="15"/>
  <c r="J282" i="15"/>
  <c r="F537" i="15"/>
  <c r="G536" i="15"/>
  <c r="R186" i="15"/>
  <c r="R301" i="15"/>
  <c r="E446" i="15"/>
  <c r="D447" i="15"/>
  <c r="M418" i="15"/>
  <c r="L419" i="15"/>
  <c r="O212" i="15"/>
  <c r="N213" i="15"/>
  <c r="D216" i="15"/>
  <c r="E215" i="15"/>
  <c r="H307" i="15"/>
  <c r="I306" i="15"/>
  <c r="K189" i="15"/>
  <c r="J190" i="15"/>
  <c r="T209" i="15"/>
  <c r="M602" i="15"/>
  <c r="L603" i="15"/>
  <c r="H261" i="15"/>
  <c r="I260" i="15"/>
  <c r="M166" i="15"/>
  <c r="L167" i="15"/>
  <c r="K213" i="15"/>
  <c r="J214" i="15"/>
  <c r="N280" i="15"/>
  <c r="O279" i="15"/>
  <c r="I444" i="15"/>
  <c r="H445" i="15"/>
  <c r="F54" i="15"/>
  <c r="G53" i="15"/>
  <c r="G491" i="15"/>
  <c r="F492" i="15"/>
  <c r="E583" i="15"/>
  <c r="D584" i="15"/>
  <c r="G329" i="15"/>
  <c r="F330" i="15"/>
  <c r="K465" i="15"/>
  <c r="J466" i="15"/>
  <c r="M142" i="15"/>
  <c r="L143" i="15"/>
  <c r="L74" i="15"/>
  <c r="M73" i="15"/>
  <c r="D147" i="15"/>
  <c r="E146" i="15"/>
  <c r="G560" i="15"/>
  <c r="F561" i="15"/>
  <c r="G583" i="15"/>
  <c r="F584" i="15"/>
  <c r="Q119" i="15"/>
  <c r="P120" i="15"/>
  <c r="B56" i="15"/>
  <c r="C55" i="15"/>
  <c r="G353" i="15"/>
  <c r="F354" i="15"/>
  <c r="F77" i="15"/>
  <c r="G76" i="15"/>
  <c r="G283" i="15"/>
  <c r="F284" i="15"/>
  <c r="R348" i="15"/>
  <c r="S347" i="15"/>
  <c r="I328" i="15"/>
  <c r="H329" i="15"/>
  <c r="J52" i="15"/>
  <c r="K51" i="15"/>
  <c r="I167" i="15"/>
  <c r="H168" i="15"/>
  <c r="N464" i="15"/>
  <c r="O463" i="15"/>
  <c r="M395" i="15"/>
  <c r="L396" i="15"/>
  <c r="J122" i="15"/>
  <c r="K121" i="15"/>
  <c r="I215" i="15"/>
  <c r="H216" i="15"/>
  <c r="R71" i="15"/>
  <c r="S71" i="15" s="1"/>
  <c r="R324" i="15"/>
  <c r="S324" i="15" s="1"/>
  <c r="R439" i="15"/>
  <c r="S439" i="15" s="1"/>
  <c r="R94" i="15"/>
  <c r="T347" i="15"/>
  <c r="U347" i="15" s="1"/>
  <c r="R485" i="15"/>
  <c r="S485" i="15" s="1"/>
  <c r="R623" i="15"/>
  <c r="R600" i="15"/>
  <c r="S600" i="15" s="1"/>
  <c r="K396" i="15"/>
  <c r="J397" i="15"/>
  <c r="H77" i="15"/>
  <c r="I76" i="15"/>
  <c r="I536" i="15"/>
  <c r="H537" i="15"/>
  <c r="F422" i="15"/>
  <c r="G421" i="15"/>
  <c r="O372" i="15"/>
  <c r="N373" i="15"/>
  <c r="F100" i="15"/>
  <c r="G99" i="15"/>
  <c r="F215" i="15"/>
  <c r="G214" i="15"/>
  <c r="K373" i="15"/>
  <c r="J374" i="15"/>
  <c r="G376" i="15"/>
  <c r="F377" i="15"/>
  <c r="I489" i="15"/>
  <c r="H490" i="15"/>
  <c r="B401" i="15"/>
  <c r="C400" i="15"/>
  <c r="M441" i="15"/>
  <c r="L442" i="15"/>
  <c r="G445" i="15"/>
  <c r="F446" i="15"/>
  <c r="F123" i="15"/>
  <c r="G122" i="15"/>
  <c r="M257" i="15"/>
  <c r="L258" i="15"/>
  <c r="C632" i="15"/>
  <c r="B633" i="15"/>
  <c r="C609" i="15"/>
  <c r="B610" i="15"/>
  <c r="D540" i="15"/>
  <c r="E539" i="15"/>
  <c r="C517" i="15"/>
  <c r="B518" i="15"/>
  <c r="C493" i="15"/>
  <c r="B494" i="15"/>
  <c r="C472" i="15"/>
  <c r="B473" i="15"/>
  <c r="C447" i="15"/>
  <c r="B448" i="15"/>
  <c r="C425" i="15"/>
  <c r="B426" i="15"/>
  <c r="E402" i="15"/>
  <c r="D403" i="15"/>
  <c r="D379" i="15"/>
  <c r="E378" i="15"/>
  <c r="D356" i="15"/>
  <c r="E355" i="15"/>
  <c r="C356" i="15"/>
  <c r="B357" i="15"/>
  <c r="B333" i="15"/>
  <c r="C332" i="15"/>
  <c r="E333" i="15"/>
  <c r="D334" i="15"/>
  <c r="C310" i="15"/>
  <c r="B311" i="15"/>
  <c r="E309" i="15"/>
  <c r="D310" i="15"/>
  <c r="C287" i="15"/>
  <c r="B288" i="15"/>
  <c r="C263" i="15"/>
  <c r="B264" i="15"/>
  <c r="C241" i="15"/>
  <c r="B242" i="15"/>
  <c r="C217" i="15"/>
  <c r="B218" i="15"/>
  <c r="C172" i="15"/>
  <c r="B173" i="15"/>
  <c r="D172" i="15"/>
  <c r="E171" i="15"/>
  <c r="B149" i="15"/>
  <c r="C148" i="15"/>
  <c r="C126" i="15"/>
  <c r="B127" i="15"/>
  <c r="C103" i="15"/>
  <c r="B104" i="15"/>
  <c r="D103" i="15"/>
  <c r="E102" i="15"/>
  <c r="C80" i="15"/>
  <c r="B81" i="15"/>
  <c r="S599" i="15"/>
  <c r="T599" i="15"/>
  <c r="S139" i="15"/>
  <c r="T139" i="15"/>
  <c r="T47" i="15"/>
  <c r="R48" i="15"/>
  <c r="T300" i="15"/>
  <c r="S300" i="15"/>
  <c r="T461" i="15"/>
  <c r="S461" i="15"/>
  <c r="T576" i="15"/>
  <c r="S576" i="15"/>
  <c r="T415" i="15"/>
  <c r="S415" i="15"/>
  <c r="T622" i="15"/>
  <c r="S622" i="15"/>
  <c r="T553" i="15"/>
  <c r="S553" i="15"/>
  <c r="T530" i="15"/>
  <c r="S530" i="15"/>
  <c r="T507" i="15"/>
  <c r="S507" i="15"/>
  <c r="T484" i="15"/>
  <c r="S484" i="15"/>
  <c r="T438" i="15"/>
  <c r="S438" i="15"/>
  <c r="T392" i="15"/>
  <c r="S392" i="15"/>
  <c r="T369" i="15"/>
  <c r="S369" i="15"/>
  <c r="U346" i="15"/>
  <c r="T323" i="15"/>
  <c r="S323" i="15"/>
  <c r="S277" i="15"/>
  <c r="T277" i="15"/>
  <c r="T254" i="15"/>
  <c r="S254" i="15"/>
  <c r="U208" i="15"/>
  <c r="T185" i="15"/>
  <c r="S185" i="15"/>
  <c r="S162" i="15"/>
  <c r="T162" i="15"/>
  <c r="T93" i="15"/>
  <c r="S93" i="15"/>
  <c r="S70" i="15"/>
  <c r="T70" i="15"/>
  <c r="K489" i="15" l="1"/>
  <c r="F262" i="15"/>
  <c r="L122" i="15"/>
  <c r="L123" i="15" s="1"/>
  <c r="N327" i="15"/>
  <c r="O327" i="15" s="1"/>
  <c r="N166" i="15"/>
  <c r="O166" i="15" s="1"/>
  <c r="P326" i="15"/>
  <c r="Q326" i="15" s="1"/>
  <c r="L98" i="15"/>
  <c r="M98" i="15" s="1"/>
  <c r="I283" i="15"/>
  <c r="P418" i="15"/>
  <c r="Q418" i="15" s="1"/>
  <c r="N258" i="15"/>
  <c r="O258" i="15" s="1"/>
  <c r="K627" i="15"/>
  <c r="P234" i="15"/>
  <c r="P235" i="15" s="1"/>
  <c r="Q555" i="15"/>
  <c r="Q141" i="15"/>
  <c r="P579" i="15"/>
  <c r="P580" i="15" s="1"/>
  <c r="Q509" i="15"/>
  <c r="R141" i="15"/>
  <c r="S141" i="15" s="1"/>
  <c r="M304" i="15"/>
  <c r="L305" i="15"/>
  <c r="N603" i="15"/>
  <c r="O603" i="15" s="1"/>
  <c r="R211" i="15"/>
  <c r="P602" i="15"/>
  <c r="Q602" i="15" s="1"/>
  <c r="Q256" i="15"/>
  <c r="O625" i="15"/>
  <c r="N626" i="15"/>
  <c r="Q349" i="15"/>
  <c r="P350" i="15"/>
  <c r="Q72" i="15"/>
  <c r="M374" i="15"/>
  <c r="L375" i="15"/>
  <c r="K144" i="15"/>
  <c r="M122" i="15"/>
  <c r="O487" i="15"/>
  <c r="N488" i="15"/>
  <c r="R555" i="15"/>
  <c r="S555" i="15" s="1"/>
  <c r="J560" i="15"/>
  <c r="K559" i="15"/>
  <c r="L558" i="15"/>
  <c r="M557" i="15"/>
  <c r="P625" i="15"/>
  <c r="Q625" i="15" s="1"/>
  <c r="I421" i="15"/>
  <c r="H422" i="15"/>
  <c r="Q164" i="15"/>
  <c r="P165" i="15"/>
  <c r="M281" i="15"/>
  <c r="L282" i="15"/>
  <c r="P441" i="15"/>
  <c r="Q441" i="15" s="1"/>
  <c r="E124" i="15"/>
  <c r="D125" i="15"/>
  <c r="O73" i="15"/>
  <c r="N74" i="15"/>
  <c r="K75" i="15"/>
  <c r="J76" i="15"/>
  <c r="I559" i="15"/>
  <c r="H560" i="15"/>
  <c r="R233" i="15"/>
  <c r="M535" i="15"/>
  <c r="L536" i="15"/>
  <c r="O234" i="15"/>
  <c r="N235" i="15"/>
  <c r="M236" i="15"/>
  <c r="L237" i="15"/>
  <c r="Q187" i="15"/>
  <c r="M489" i="15"/>
  <c r="L490" i="15"/>
  <c r="O441" i="15"/>
  <c r="N442" i="15"/>
  <c r="Q279" i="15"/>
  <c r="P280" i="15"/>
  <c r="O120" i="15"/>
  <c r="N121" i="15"/>
  <c r="E285" i="15"/>
  <c r="D286" i="15"/>
  <c r="G100" i="15"/>
  <c r="F101" i="15"/>
  <c r="F55" i="15"/>
  <c r="G54" i="15"/>
  <c r="M327" i="15"/>
  <c r="L328" i="15"/>
  <c r="J260" i="15"/>
  <c r="K259" i="15"/>
  <c r="C588" i="15"/>
  <c r="B589" i="15"/>
  <c r="K352" i="15"/>
  <c r="J353" i="15"/>
  <c r="M465" i="15"/>
  <c r="L466" i="15"/>
  <c r="K512" i="15"/>
  <c r="J513" i="15"/>
  <c r="Q486" i="15"/>
  <c r="P487" i="15"/>
  <c r="O373" i="15"/>
  <c r="N374" i="15"/>
  <c r="M167" i="15"/>
  <c r="L168" i="15"/>
  <c r="H514" i="15"/>
  <c r="I513" i="15"/>
  <c r="H399" i="15"/>
  <c r="I398" i="15"/>
  <c r="G629" i="15"/>
  <c r="F630" i="15"/>
  <c r="E78" i="15"/>
  <c r="D79" i="15"/>
  <c r="Q211" i="15"/>
  <c r="P212" i="15"/>
  <c r="N580" i="15"/>
  <c r="O579" i="15"/>
  <c r="Q510" i="15"/>
  <c r="P511" i="15"/>
  <c r="R463" i="15"/>
  <c r="C195" i="15"/>
  <c r="B196" i="15"/>
  <c r="T232" i="15"/>
  <c r="U232" i="15" s="1"/>
  <c r="U231" i="15"/>
  <c r="D516" i="15"/>
  <c r="E515" i="15"/>
  <c r="T439" i="15"/>
  <c r="U439" i="15" s="1"/>
  <c r="T554" i="15"/>
  <c r="U554" i="15" s="1"/>
  <c r="T462" i="15"/>
  <c r="F124" i="15"/>
  <c r="G123" i="15"/>
  <c r="B402" i="15"/>
  <c r="C401" i="15"/>
  <c r="O464" i="15"/>
  <c r="N465" i="15"/>
  <c r="S348" i="15"/>
  <c r="R349" i="15"/>
  <c r="B57" i="15"/>
  <c r="C56" i="15"/>
  <c r="E147" i="15"/>
  <c r="D148" i="15"/>
  <c r="T210" i="15"/>
  <c r="U209" i="15"/>
  <c r="E216" i="15"/>
  <c r="D217" i="15"/>
  <c r="G537" i="15"/>
  <c r="F538" i="15"/>
  <c r="R532" i="15"/>
  <c r="S531" i="15"/>
  <c r="R394" i="15"/>
  <c r="S393" i="15"/>
  <c r="M213" i="15"/>
  <c r="L214" i="15"/>
  <c r="F469" i="15"/>
  <c r="G468" i="15"/>
  <c r="C562" i="15"/>
  <c r="B563" i="15"/>
  <c r="H629" i="15"/>
  <c r="I628" i="15"/>
  <c r="D562" i="15"/>
  <c r="E561" i="15"/>
  <c r="D56" i="15"/>
  <c r="E55" i="15"/>
  <c r="E470" i="15"/>
  <c r="D471" i="15"/>
  <c r="K604" i="15"/>
  <c r="J605" i="15"/>
  <c r="K167" i="15"/>
  <c r="J168" i="15"/>
  <c r="K420" i="15"/>
  <c r="J421" i="15"/>
  <c r="I605" i="15"/>
  <c r="H606" i="15"/>
  <c r="R509" i="15"/>
  <c r="S508" i="15"/>
  <c r="R371" i="15"/>
  <c r="S370" i="15"/>
  <c r="R256" i="15"/>
  <c r="D240" i="15"/>
  <c r="E239" i="15"/>
  <c r="I100" i="15"/>
  <c r="H101" i="15"/>
  <c r="N351" i="15"/>
  <c r="O350" i="15"/>
  <c r="R120" i="15"/>
  <c r="S119" i="15"/>
  <c r="I145" i="15"/>
  <c r="H146" i="15"/>
  <c r="T140" i="15"/>
  <c r="M258" i="15"/>
  <c r="L259" i="15"/>
  <c r="G377" i="15"/>
  <c r="F378" i="15"/>
  <c r="M396" i="15"/>
  <c r="L397" i="15"/>
  <c r="H330" i="15"/>
  <c r="I329" i="15"/>
  <c r="G561" i="15"/>
  <c r="F562" i="15"/>
  <c r="K466" i="15"/>
  <c r="J467" i="15"/>
  <c r="E193" i="15"/>
  <c r="D194" i="15"/>
  <c r="R164" i="15"/>
  <c r="S163" i="15"/>
  <c r="T278" i="15"/>
  <c r="U278" i="15" s="1"/>
  <c r="T393" i="15"/>
  <c r="T531" i="15"/>
  <c r="U531" i="15" s="1"/>
  <c r="T577" i="15"/>
  <c r="I307" i="15"/>
  <c r="H308" i="15"/>
  <c r="R302" i="15"/>
  <c r="S301" i="15"/>
  <c r="R187" i="15"/>
  <c r="S186" i="15"/>
  <c r="I353" i="15"/>
  <c r="H354" i="15"/>
  <c r="N305" i="15"/>
  <c r="O304" i="15"/>
  <c r="Q257" i="15"/>
  <c r="P258" i="15"/>
  <c r="H169" i="15"/>
  <c r="I168" i="15"/>
  <c r="Q120" i="15"/>
  <c r="P121" i="15"/>
  <c r="R578" i="15"/>
  <c r="S577" i="15"/>
  <c r="P464" i="15"/>
  <c r="Q463" i="15"/>
  <c r="Q532" i="15"/>
  <c r="P533" i="15"/>
  <c r="Q142" i="15"/>
  <c r="P143" i="15"/>
  <c r="T186" i="15"/>
  <c r="T485" i="15"/>
  <c r="U485" i="15" s="1"/>
  <c r="T623" i="15"/>
  <c r="U623" i="15" s="1"/>
  <c r="T301" i="15"/>
  <c r="U301" i="15" s="1"/>
  <c r="G422" i="15"/>
  <c r="F423" i="15"/>
  <c r="R601" i="15"/>
  <c r="R486" i="15"/>
  <c r="T348" i="15"/>
  <c r="M74" i="15"/>
  <c r="L75" i="15"/>
  <c r="I261" i="15"/>
  <c r="H262" i="15"/>
  <c r="J146" i="15"/>
  <c r="K145" i="15"/>
  <c r="O510" i="15"/>
  <c r="N511" i="15"/>
  <c r="U118" i="15"/>
  <c r="T119" i="15"/>
  <c r="O189" i="15"/>
  <c r="N190" i="15"/>
  <c r="Q302" i="15"/>
  <c r="P303" i="15"/>
  <c r="I284" i="15"/>
  <c r="H285" i="15"/>
  <c r="G400" i="15"/>
  <c r="F401" i="15"/>
  <c r="D264" i="15"/>
  <c r="E263" i="15"/>
  <c r="I191" i="15"/>
  <c r="H192" i="15"/>
  <c r="R279" i="15"/>
  <c r="S278" i="15"/>
  <c r="K535" i="15"/>
  <c r="J536" i="15"/>
  <c r="D494" i="15"/>
  <c r="E493" i="15"/>
  <c r="O556" i="15"/>
  <c r="N557" i="15"/>
  <c r="D425" i="15"/>
  <c r="E424" i="15"/>
  <c r="I375" i="15"/>
  <c r="H376" i="15"/>
  <c r="H238" i="15"/>
  <c r="I237" i="15"/>
  <c r="G354" i="15"/>
  <c r="F355" i="15"/>
  <c r="M189" i="15"/>
  <c r="L190" i="15"/>
  <c r="J629" i="15"/>
  <c r="K628" i="15"/>
  <c r="Q371" i="15"/>
  <c r="P372" i="15"/>
  <c r="Q188" i="15"/>
  <c r="P189" i="15"/>
  <c r="R417" i="15"/>
  <c r="S416" i="15"/>
  <c r="T94" i="15"/>
  <c r="U94" i="15" s="1"/>
  <c r="I77" i="15"/>
  <c r="H78" i="15"/>
  <c r="R72" i="15"/>
  <c r="L353" i="15"/>
  <c r="M352" i="15"/>
  <c r="E630" i="15"/>
  <c r="D631" i="15"/>
  <c r="L52" i="15"/>
  <c r="M51" i="15"/>
  <c r="Q95" i="15"/>
  <c r="P96" i="15"/>
  <c r="J375" i="15"/>
  <c r="K374" i="15"/>
  <c r="F331" i="15"/>
  <c r="G330" i="15"/>
  <c r="F447" i="15"/>
  <c r="G446" i="15"/>
  <c r="H491" i="15"/>
  <c r="I490" i="15"/>
  <c r="E584" i="15"/>
  <c r="D585" i="15"/>
  <c r="I445" i="15"/>
  <c r="H446" i="15"/>
  <c r="O213" i="15"/>
  <c r="N214" i="15"/>
  <c r="K98" i="15"/>
  <c r="J99" i="15"/>
  <c r="P395" i="15"/>
  <c r="Q394" i="15"/>
  <c r="N397" i="15"/>
  <c r="O396" i="15"/>
  <c r="P50" i="15"/>
  <c r="Q49" i="15"/>
  <c r="R49" i="15"/>
  <c r="S48" i="15"/>
  <c r="M442" i="15"/>
  <c r="L443" i="15"/>
  <c r="H538" i="15"/>
  <c r="I537" i="15"/>
  <c r="R624" i="15"/>
  <c r="S623" i="15"/>
  <c r="R95" i="15"/>
  <c r="S94" i="15"/>
  <c r="G584" i="15"/>
  <c r="F585" i="15"/>
  <c r="M143" i="15"/>
  <c r="L144" i="15"/>
  <c r="F493" i="15"/>
  <c r="G492" i="15"/>
  <c r="J191" i="15"/>
  <c r="K190" i="15"/>
  <c r="M419" i="15"/>
  <c r="L420" i="15"/>
  <c r="J283" i="15"/>
  <c r="K282" i="15"/>
  <c r="M626" i="15"/>
  <c r="L627" i="15"/>
  <c r="G170" i="15"/>
  <c r="F171" i="15"/>
  <c r="I467" i="15"/>
  <c r="H468" i="15"/>
  <c r="F608" i="15"/>
  <c r="G607" i="15"/>
  <c r="H584" i="15"/>
  <c r="I583" i="15"/>
  <c r="N98" i="15"/>
  <c r="O97" i="15"/>
  <c r="T255" i="15"/>
  <c r="G262" i="15"/>
  <c r="F263" i="15"/>
  <c r="K214" i="15"/>
  <c r="J215" i="15"/>
  <c r="M603" i="15"/>
  <c r="L604" i="15"/>
  <c r="D448" i="15"/>
  <c r="E447" i="15"/>
  <c r="K328" i="15"/>
  <c r="J329" i="15"/>
  <c r="B540" i="15"/>
  <c r="C539" i="15"/>
  <c r="G192" i="15"/>
  <c r="F193" i="15"/>
  <c r="H124" i="15"/>
  <c r="I123" i="15"/>
  <c r="M580" i="15"/>
  <c r="L581" i="15"/>
  <c r="G307" i="15"/>
  <c r="F308" i="15"/>
  <c r="K236" i="15"/>
  <c r="J237" i="15"/>
  <c r="M511" i="15"/>
  <c r="L512" i="15"/>
  <c r="T163" i="15"/>
  <c r="U163" i="15" s="1"/>
  <c r="T600" i="15"/>
  <c r="J398" i="15"/>
  <c r="K397" i="15"/>
  <c r="H217" i="15"/>
  <c r="I216" i="15"/>
  <c r="T324" i="15"/>
  <c r="G284" i="15"/>
  <c r="F285" i="15"/>
  <c r="T71" i="15"/>
  <c r="T370" i="15"/>
  <c r="U370" i="15" s="1"/>
  <c r="T508" i="15"/>
  <c r="T416" i="15"/>
  <c r="U416" i="15" s="1"/>
  <c r="G215" i="15"/>
  <c r="F216" i="15"/>
  <c r="R440" i="15"/>
  <c r="R325" i="15"/>
  <c r="K122" i="15"/>
  <c r="J123" i="15"/>
  <c r="J53" i="15"/>
  <c r="K52" i="15"/>
  <c r="G77" i="15"/>
  <c r="F78" i="15"/>
  <c r="O280" i="15"/>
  <c r="N281" i="15"/>
  <c r="Q73" i="15"/>
  <c r="P74" i="15"/>
  <c r="N419" i="15"/>
  <c r="O418" i="15"/>
  <c r="H54" i="15"/>
  <c r="I53" i="15"/>
  <c r="O533" i="15"/>
  <c r="N534" i="15"/>
  <c r="N143" i="15"/>
  <c r="O142" i="15"/>
  <c r="C379" i="15"/>
  <c r="B380" i="15"/>
  <c r="N51" i="15"/>
  <c r="O50" i="15"/>
  <c r="G515" i="15"/>
  <c r="F516" i="15"/>
  <c r="G239" i="15"/>
  <c r="F240" i="15"/>
  <c r="F148" i="15"/>
  <c r="G147" i="15"/>
  <c r="D609" i="15"/>
  <c r="E608" i="15"/>
  <c r="K581" i="15"/>
  <c r="J582" i="15"/>
  <c r="K490" i="15"/>
  <c r="J491" i="15"/>
  <c r="K443" i="15"/>
  <c r="J444" i="15"/>
  <c r="J306" i="15"/>
  <c r="K305" i="15"/>
  <c r="Q556" i="15"/>
  <c r="P557" i="15"/>
  <c r="C633" i="15"/>
  <c r="B634" i="15"/>
  <c r="C610" i="15"/>
  <c r="B611" i="15"/>
  <c r="E540" i="15"/>
  <c r="D541" i="15"/>
  <c r="B519" i="15"/>
  <c r="C518" i="15"/>
  <c r="C494" i="15"/>
  <c r="B495" i="15"/>
  <c r="C473" i="15"/>
  <c r="B474" i="15"/>
  <c r="C448" i="15"/>
  <c r="B449" i="15"/>
  <c r="B427" i="15"/>
  <c r="C426" i="15"/>
  <c r="D404" i="15"/>
  <c r="E403" i="15"/>
  <c r="E379" i="15"/>
  <c r="D380" i="15"/>
  <c r="B358" i="15"/>
  <c r="C357" i="15"/>
  <c r="E356" i="15"/>
  <c r="D357" i="15"/>
  <c r="C333" i="15"/>
  <c r="B334" i="15"/>
  <c r="D335" i="15"/>
  <c r="E334" i="15"/>
  <c r="B312" i="15"/>
  <c r="C311" i="15"/>
  <c r="E310" i="15"/>
  <c r="D311" i="15"/>
  <c r="B289" i="15"/>
  <c r="C288" i="15"/>
  <c r="C264" i="15"/>
  <c r="B265" i="15"/>
  <c r="C242" i="15"/>
  <c r="B243" i="15"/>
  <c r="C218" i="15"/>
  <c r="B219" i="15"/>
  <c r="B174" i="15"/>
  <c r="C173" i="15"/>
  <c r="E172" i="15"/>
  <c r="D173" i="15"/>
  <c r="C149" i="15"/>
  <c r="B150" i="15"/>
  <c r="B128" i="15"/>
  <c r="C127" i="15"/>
  <c r="E103" i="15"/>
  <c r="D104" i="15"/>
  <c r="B105" i="15"/>
  <c r="C104" i="15"/>
  <c r="B82" i="15"/>
  <c r="C81" i="15"/>
  <c r="U599" i="15"/>
  <c r="U576" i="15"/>
  <c r="U461" i="15"/>
  <c r="T48" i="15"/>
  <c r="U415" i="15"/>
  <c r="U139" i="15"/>
  <c r="U300" i="15"/>
  <c r="U622" i="15"/>
  <c r="U553" i="15"/>
  <c r="U530" i="15"/>
  <c r="U507" i="15"/>
  <c r="U484" i="15"/>
  <c r="U438" i="15"/>
  <c r="U392" i="15"/>
  <c r="U369" i="15"/>
  <c r="U323" i="15"/>
  <c r="U277" i="15"/>
  <c r="U254" i="15"/>
  <c r="U185" i="15"/>
  <c r="U162" i="15"/>
  <c r="U93" i="15"/>
  <c r="U70" i="15"/>
  <c r="N167" i="15" l="1"/>
  <c r="N328" i="15"/>
  <c r="O328" i="15" s="1"/>
  <c r="P327" i="15"/>
  <c r="P328" i="15" s="1"/>
  <c r="L99" i="15"/>
  <c r="M99" i="15" s="1"/>
  <c r="Q579" i="15"/>
  <c r="P419" i="15"/>
  <c r="Q419" i="15" s="1"/>
  <c r="Q234" i="15"/>
  <c r="N259" i="15"/>
  <c r="N260" i="15" s="1"/>
  <c r="N261" i="15" s="1"/>
  <c r="P603" i="15"/>
  <c r="Q603" i="15" s="1"/>
  <c r="P626" i="15"/>
  <c r="P627" i="15" s="1"/>
  <c r="M305" i="15"/>
  <c r="L306" i="15"/>
  <c r="N604" i="15"/>
  <c r="N605" i="15" s="1"/>
  <c r="R142" i="15"/>
  <c r="S142" i="15" s="1"/>
  <c r="R556" i="15"/>
  <c r="S556" i="15" s="1"/>
  <c r="N627" i="15"/>
  <c r="O626" i="15"/>
  <c r="Q350" i="15"/>
  <c r="P351" i="15"/>
  <c r="R212" i="15"/>
  <c r="S211" i="15"/>
  <c r="T417" i="15"/>
  <c r="T624" i="15"/>
  <c r="U624" i="15" s="1"/>
  <c r="M375" i="15"/>
  <c r="L376" i="15"/>
  <c r="P442" i="15"/>
  <c r="Q442" i="15" s="1"/>
  <c r="K560" i="15"/>
  <c r="J561" i="15"/>
  <c r="M282" i="15"/>
  <c r="L283" i="15"/>
  <c r="I422" i="15"/>
  <c r="H423" i="15"/>
  <c r="O488" i="15"/>
  <c r="N489" i="15"/>
  <c r="M558" i="15"/>
  <c r="L559" i="15"/>
  <c r="P166" i="15"/>
  <c r="Q165" i="15"/>
  <c r="T555" i="15"/>
  <c r="U555" i="15" s="1"/>
  <c r="M123" i="15"/>
  <c r="L124" i="15"/>
  <c r="T371" i="15"/>
  <c r="T95" i="15"/>
  <c r="U95" i="15" s="1"/>
  <c r="L537" i="15"/>
  <c r="M536" i="15"/>
  <c r="N75" i="15"/>
  <c r="O74" i="15"/>
  <c r="T164" i="15"/>
  <c r="U164" i="15" s="1"/>
  <c r="O121" i="15"/>
  <c r="N122" i="15"/>
  <c r="M490" i="15"/>
  <c r="L491" i="15"/>
  <c r="M237" i="15"/>
  <c r="L238" i="15"/>
  <c r="D287" i="15"/>
  <c r="E286" i="15"/>
  <c r="Q280" i="15"/>
  <c r="P281" i="15"/>
  <c r="S233" i="15"/>
  <c r="R234" i="15"/>
  <c r="T279" i="15"/>
  <c r="U279" i="15" s="1"/>
  <c r="O235" i="15"/>
  <c r="N236" i="15"/>
  <c r="I560" i="15"/>
  <c r="H561" i="15"/>
  <c r="D126" i="15"/>
  <c r="E125" i="15"/>
  <c r="K76" i="15"/>
  <c r="J77" i="15"/>
  <c r="O442" i="15"/>
  <c r="N443" i="15"/>
  <c r="Q557" i="15"/>
  <c r="P558" i="15"/>
  <c r="O419" i="15"/>
  <c r="N420" i="15"/>
  <c r="J54" i="15"/>
  <c r="K53" i="15"/>
  <c r="K215" i="15"/>
  <c r="J216" i="15"/>
  <c r="O98" i="15"/>
  <c r="N99" i="15"/>
  <c r="G608" i="15"/>
  <c r="F609" i="15"/>
  <c r="K283" i="15"/>
  <c r="J284" i="15"/>
  <c r="H539" i="15"/>
  <c r="I538" i="15"/>
  <c r="J100" i="15"/>
  <c r="K99" i="15"/>
  <c r="H447" i="15"/>
  <c r="I446" i="15"/>
  <c r="H193" i="15"/>
  <c r="I192" i="15"/>
  <c r="Q580" i="15"/>
  <c r="P581" i="15"/>
  <c r="O190" i="15"/>
  <c r="N191" i="15"/>
  <c r="H263" i="15"/>
  <c r="I262" i="15"/>
  <c r="P144" i="15"/>
  <c r="Q143" i="15"/>
  <c r="T394" i="15"/>
  <c r="U393" i="15"/>
  <c r="J468" i="15"/>
  <c r="K467" i="15"/>
  <c r="F379" i="15"/>
  <c r="G378" i="15"/>
  <c r="S120" i="15"/>
  <c r="R121" i="15"/>
  <c r="D241" i="15"/>
  <c r="E240" i="15"/>
  <c r="K421" i="15"/>
  <c r="J422" i="15"/>
  <c r="E471" i="15"/>
  <c r="D472" i="15"/>
  <c r="G538" i="15"/>
  <c r="F539" i="15"/>
  <c r="E148" i="15"/>
  <c r="D149" i="15"/>
  <c r="C196" i="15"/>
  <c r="B197" i="15"/>
  <c r="H400" i="15"/>
  <c r="I399" i="15"/>
  <c r="K260" i="15"/>
  <c r="J261" i="15"/>
  <c r="K582" i="15"/>
  <c r="J583" i="15"/>
  <c r="G240" i="15"/>
  <c r="F241" i="15"/>
  <c r="Q74" i="15"/>
  <c r="P75" i="15"/>
  <c r="K123" i="15"/>
  <c r="J124" i="15"/>
  <c r="C540" i="15"/>
  <c r="B541" i="15"/>
  <c r="H469" i="15"/>
  <c r="I468" i="15"/>
  <c r="M420" i="15"/>
  <c r="L421" i="15"/>
  <c r="G585" i="15"/>
  <c r="F586" i="15"/>
  <c r="P51" i="15"/>
  <c r="Q50" i="15"/>
  <c r="L53" i="15"/>
  <c r="M52" i="15"/>
  <c r="J630" i="15"/>
  <c r="K629" i="15"/>
  <c r="H239" i="15"/>
  <c r="I238" i="15"/>
  <c r="S187" i="15"/>
  <c r="R188" i="15"/>
  <c r="S256" i="15"/>
  <c r="R257" i="15"/>
  <c r="D563" i="15"/>
  <c r="E562" i="15"/>
  <c r="F470" i="15"/>
  <c r="G469" i="15"/>
  <c r="C402" i="15"/>
  <c r="B403" i="15"/>
  <c r="Q212" i="15"/>
  <c r="P213" i="15"/>
  <c r="M168" i="15"/>
  <c r="L169" i="15"/>
  <c r="M466" i="15"/>
  <c r="L467" i="15"/>
  <c r="M328" i="15"/>
  <c r="L329" i="15"/>
  <c r="O143" i="15"/>
  <c r="N144" i="15"/>
  <c r="K398" i="15"/>
  <c r="J399" i="15"/>
  <c r="K237" i="15"/>
  <c r="J238" i="15"/>
  <c r="K329" i="15"/>
  <c r="J330" i="15"/>
  <c r="F264" i="15"/>
  <c r="G263" i="15"/>
  <c r="I584" i="15"/>
  <c r="H585" i="15"/>
  <c r="D586" i="15"/>
  <c r="E585" i="15"/>
  <c r="G331" i="15"/>
  <c r="F332" i="15"/>
  <c r="D632" i="15"/>
  <c r="E631" i="15"/>
  <c r="M190" i="15"/>
  <c r="L191" i="15"/>
  <c r="I376" i="15"/>
  <c r="H377" i="15"/>
  <c r="H286" i="15"/>
  <c r="I285" i="15"/>
  <c r="U119" i="15"/>
  <c r="T120" i="15"/>
  <c r="M75" i="15"/>
  <c r="L76" i="15"/>
  <c r="T302" i="15"/>
  <c r="Q533" i="15"/>
  <c r="P534" i="15"/>
  <c r="Q258" i="15"/>
  <c r="P259" i="15"/>
  <c r="F563" i="15"/>
  <c r="G562" i="15"/>
  <c r="M259" i="15"/>
  <c r="L260" i="15"/>
  <c r="O351" i="15"/>
  <c r="N352" i="15"/>
  <c r="K168" i="15"/>
  <c r="J169" i="15"/>
  <c r="N329" i="15"/>
  <c r="L215" i="15"/>
  <c r="M214" i="15"/>
  <c r="D218" i="15"/>
  <c r="E217" i="15"/>
  <c r="E516" i="15"/>
  <c r="D517" i="15"/>
  <c r="R464" i="15"/>
  <c r="S463" i="15"/>
  <c r="N535" i="15"/>
  <c r="O534" i="15"/>
  <c r="N282" i="15"/>
  <c r="O281" i="15"/>
  <c r="S325" i="15"/>
  <c r="R326" i="15"/>
  <c r="T509" i="15"/>
  <c r="U508" i="15"/>
  <c r="H102" i="15"/>
  <c r="I101" i="15"/>
  <c r="S371" i="15"/>
  <c r="R372" i="15"/>
  <c r="H630" i="15"/>
  <c r="I629" i="15"/>
  <c r="B58" i="15"/>
  <c r="C57" i="15"/>
  <c r="G124" i="15"/>
  <c r="F125" i="15"/>
  <c r="O374" i="15"/>
  <c r="N375" i="15"/>
  <c r="J354" i="15"/>
  <c r="K353" i="15"/>
  <c r="S440" i="15"/>
  <c r="R441" i="15"/>
  <c r="K375" i="15"/>
  <c r="J376" i="15"/>
  <c r="K536" i="15"/>
  <c r="J537" i="15"/>
  <c r="U348" i="15"/>
  <c r="T349" i="15"/>
  <c r="Q121" i="15"/>
  <c r="P122" i="15"/>
  <c r="T141" i="15"/>
  <c r="U140" i="15"/>
  <c r="K605" i="15"/>
  <c r="J606" i="15"/>
  <c r="B564" i="15"/>
  <c r="C563" i="15"/>
  <c r="T463" i="15"/>
  <c r="U462" i="15"/>
  <c r="F79" i="15"/>
  <c r="G78" i="15"/>
  <c r="F217" i="15"/>
  <c r="G216" i="15"/>
  <c r="L354" i="15"/>
  <c r="M353" i="15"/>
  <c r="D426" i="15"/>
  <c r="E425" i="15"/>
  <c r="Q464" i="15"/>
  <c r="P465" i="15"/>
  <c r="I330" i="15"/>
  <c r="H331" i="15"/>
  <c r="S394" i="15"/>
  <c r="R395" i="15"/>
  <c r="U210" i="15"/>
  <c r="T211" i="15"/>
  <c r="T233" i="15"/>
  <c r="F631" i="15"/>
  <c r="G630" i="15"/>
  <c r="Q487" i="15"/>
  <c r="P488" i="15"/>
  <c r="B590" i="15"/>
  <c r="C589" i="15"/>
  <c r="G101" i="15"/>
  <c r="F102" i="15"/>
  <c r="N52" i="15"/>
  <c r="O51" i="15"/>
  <c r="H55" i="15"/>
  <c r="I54" i="15"/>
  <c r="T72" i="15"/>
  <c r="U71" i="15"/>
  <c r="T325" i="15"/>
  <c r="U324" i="15"/>
  <c r="M581" i="15"/>
  <c r="L582" i="15"/>
  <c r="F194" i="15"/>
  <c r="G193" i="15"/>
  <c r="M604" i="15"/>
  <c r="L605" i="15"/>
  <c r="F494" i="15"/>
  <c r="G493" i="15"/>
  <c r="S624" i="15"/>
  <c r="R625" i="15"/>
  <c r="Q96" i="15"/>
  <c r="P97" i="15"/>
  <c r="S72" i="15"/>
  <c r="R73" i="15"/>
  <c r="Q372" i="15"/>
  <c r="P373" i="15"/>
  <c r="O557" i="15"/>
  <c r="N558" i="15"/>
  <c r="G401" i="15"/>
  <c r="F402" i="15"/>
  <c r="Q303" i="15"/>
  <c r="P304" i="15"/>
  <c r="S601" i="15"/>
  <c r="R602" i="15"/>
  <c r="T486" i="15"/>
  <c r="I354" i="15"/>
  <c r="H355" i="15"/>
  <c r="T578" i="15"/>
  <c r="U577" i="15"/>
  <c r="T532" i="15"/>
  <c r="D195" i="15"/>
  <c r="E194" i="15"/>
  <c r="M397" i="15"/>
  <c r="L398" i="15"/>
  <c r="I606" i="15"/>
  <c r="H607" i="15"/>
  <c r="Q235" i="15"/>
  <c r="P236" i="15"/>
  <c r="O465" i="15"/>
  <c r="N466" i="15"/>
  <c r="Q327" i="15"/>
  <c r="O580" i="15"/>
  <c r="N581" i="15"/>
  <c r="T49" i="15"/>
  <c r="U48" i="15"/>
  <c r="G148" i="15"/>
  <c r="F149" i="15"/>
  <c r="H218" i="15"/>
  <c r="I217" i="15"/>
  <c r="K306" i="15"/>
  <c r="J307" i="15"/>
  <c r="G516" i="15"/>
  <c r="F517" i="15"/>
  <c r="G285" i="15"/>
  <c r="F286" i="15"/>
  <c r="T601" i="15"/>
  <c r="U600" i="15"/>
  <c r="I124" i="15"/>
  <c r="H125" i="15"/>
  <c r="F172" i="15"/>
  <c r="G171" i="15"/>
  <c r="M443" i="15"/>
  <c r="L444" i="15"/>
  <c r="R418" i="15"/>
  <c r="S417" i="15"/>
  <c r="D495" i="15"/>
  <c r="E494" i="15"/>
  <c r="S302" i="15"/>
  <c r="R303" i="15"/>
  <c r="S164" i="15"/>
  <c r="R165" i="15"/>
  <c r="P512" i="15"/>
  <c r="Q511" i="15"/>
  <c r="D80" i="15"/>
  <c r="E79" i="15"/>
  <c r="K444" i="15"/>
  <c r="J445" i="15"/>
  <c r="E609" i="15"/>
  <c r="D610" i="15"/>
  <c r="G308" i="15"/>
  <c r="F309" i="15"/>
  <c r="T256" i="15"/>
  <c r="U255" i="15"/>
  <c r="J192" i="15"/>
  <c r="K191" i="15"/>
  <c r="S95" i="15"/>
  <c r="R96" i="15"/>
  <c r="N215" i="15"/>
  <c r="O214" i="15"/>
  <c r="P190" i="15"/>
  <c r="Q189" i="15"/>
  <c r="F356" i="15"/>
  <c r="G355" i="15"/>
  <c r="O511" i="15"/>
  <c r="N512" i="15"/>
  <c r="H309" i="15"/>
  <c r="I308" i="15"/>
  <c r="R350" i="15"/>
  <c r="S349" i="15"/>
  <c r="H515" i="15"/>
  <c r="I514" i="15"/>
  <c r="F56" i="15"/>
  <c r="G55" i="15"/>
  <c r="O167" i="15"/>
  <c r="N168" i="15"/>
  <c r="D449" i="15"/>
  <c r="E448" i="15"/>
  <c r="M627" i="15"/>
  <c r="L628" i="15"/>
  <c r="O397" i="15"/>
  <c r="N398" i="15"/>
  <c r="I491" i="15"/>
  <c r="H492" i="15"/>
  <c r="D265" i="15"/>
  <c r="E264" i="15"/>
  <c r="S486" i="15"/>
  <c r="R487" i="15"/>
  <c r="O305" i="15"/>
  <c r="N306" i="15"/>
  <c r="I146" i="15"/>
  <c r="H147" i="15"/>
  <c r="S509" i="15"/>
  <c r="R510" i="15"/>
  <c r="K491" i="15"/>
  <c r="J492" i="15"/>
  <c r="B381" i="15"/>
  <c r="C380" i="15"/>
  <c r="M512" i="15"/>
  <c r="L513" i="15"/>
  <c r="M144" i="15"/>
  <c r="L145" i="15"/>
  <c r="R50" i="15"/>
  <c r="S49" i="15"/>
  <c r="Q395" i="15"/>
  <c r="P396" i="15"/>
  <c r="F448" i="15"/>
  <c r="G447" i="15"/>
  <c r="H79" i="15"/>
  <c r="I78" i="15"/>
  <c r="S279" i="15"/>
  <c r="R280" i="15"/>
  <c r="J147" i="15"/>
  <c r="K146" i="15"/>
  <c r="F424" i="15"/>
  <c r="G423" i="15"/>
  <c r="T187" i="15"/>
  <c r="U186" i="15"/>
  <c r="R579" i="15"/>
  <c r="S578" i="15"/>
  <c r="I169" i="15"/>
  <c r="H170" i="15"/>
  <c r="D57" i="15"/>
  <c r="E56" i="15"/>
  <c r="S532" i="15"/>
  <c r="R533" i="15"/>
  <c r="T440" i="15"/>
  <c r="K513" i="15"/>
  <c r="J514" i="15"/>
  <c r="C634" i="15"/>
  <c r="B635" i="15"/>
  <c r="C611" i="15"/>
  <c r="B612" i="15"/>
  <c r="E541" i="15"/>
  <c r="D542" i="15"/>
  <c r="C519" i="15"/>
  <c r="B520" i="15"/>
  <c r="C495" i="15"/>
  <c r="B496" i="15"/>
  <c r="C474" i="15"/>
  <c r="B475" i="15"/>
  <c r="C449" i="15"/>
  <c r="B450" i="15"/>
  <c r="C427" i="15"/>
  <c r="B428" i="15"/>
  <c r="E404" i="15"/>
  <c r="D405" i="15"/>
  <c r="D381" i="15"/>
  <c r="E380" i="15"/>
  <c r="D358" i="15"/>
  <c r="E357" i="15"/>
  <c r="C358" i="15"/>
  <c r="B359" i="15"/>
  <c r="E335" i="15"/>
  <c r="D336" i="15"/>
  <c r="B335" i="15"/>
  <c r="C334" i="15"/>
  <c r="D312" i="15"/>
  <c r="E311" i="15"/>
  <c r="C312" i="15"/>
  <c r="B313" i="15"/>
  <c r="C289" i="15"/>
  <c r="B290" i="15"/>
  <c r="C265" i="15"/>
  <c r="B266" i="15"/>
  <c r="C243" i="15"/>
  <c r="B244" i="15"/>
  <c r="C219" i="15"/>
  <c r="B220" i="15"/>
  <c r="D174" i="15"/>
  <c r="E173" i="15"/>
  <c r="C174" i="15"/>
  <c r="B175" i="15"/>
  <c r="B151" i="15"/>
  <c r="C150" i="15"/>
  <c r="C128" i="15"/>
  <c r="B129" i="15"/>
  <c r="C105" i="15"/>
  <c r="B106" i="15"/>
  <c r="D105" i="15"/>
  <c r="E104" i="15"/>
  <c r="C82" i="15"/>
  <c r="B83" i="15"/>
  <c r="L100" i="15" l="1"/>
  <c r="T556" i="15"/>
  <c r="T557" i="15" s="1"/>
  <c r="Q626" i="15"/>
  <c r="O260" i="15"/>
  <c r="P420" i="15"/>
  <c r="P421" i="15" s="1"/>
  <c r="Q421" i="15" s="1"/>
  <c r="O259" i="15"/>
  <c r="T96" i="15"/>
  <c r="T97" i="15" s="1"/>
  <c r="P604" i="15"/>
  <c r="Q604" i="15" s="1"/>
  <c r="O604" i="15"/>
  <c r="R557" i="15"/>
  <c r="S557" i="15" s="1"/>
  <c r="T625" i="15"/>
  <c r="U625" i="15" s="1"/>
  <c r="R143" i="15"/>
  <c r="S143" i="15" s="1"/>
  <c r="M306" i="15"/>
  <c r="L307" i="15"/>
  <c r="P443" i="15"/>
  <c r="Q443" i="15" s="1"/>
  <c r="R213" i="15"/>
  <c r="S212" i="15"/>
  <c r="U417" i="15"/>
  <c r="T418" i="15"/>
  <c r="P352" i="15"/>
  <c r="Q351" i="15"/>
  <c r="T165" i="15"/>
  <c r="U165" i="15" s="1"/>
  <c r="O627" i="15"/>
  <c r="N628" i="15"/>
  <c r="M376" i="15"/>
  <c r="L377" i="15"/>
  <c r="U371" i="15"/>
  <c r="T372" i="15"/>
  <c r="I423" i="15"/>
  <c r="H424" i="15"/>
  <c r="T280" i="15"/>
  <c r="U280" i="15" s="1"/>
  <c r="M283" i="15"/>
  <c r="L284" i="15"/>
  <c r="O489" i="15"/>
  <c r="N490" i="15"/>
  <c r="Q166" i="15"/>
  <c r="P167" i="15"/>
  <c r="L560" i="15"/>
  <c r="M559" i="15"/>
  <c r="J562" i="15"/>
  <c r="K561" i="15"/>
  <c r="L125" i="15"/>
  <c r="M124" i="15"/>
  <c r="K77" i="15"/>
  <c r="J78" i="15"/>
  <c r="O75" i="15"/>
  <c r="N76" i="15"/>
  <c r="S234" i="15"/>
  <c r="R235" i="15"/>
  <c r="U556" i="15"/>
  <c r="O443" i="15"/>
  <c r="N444" i="15"/>
  <c r="L492" i="15"/>
  <c r="M491" i="15"/>
  <c r="L101" i="15"/>
  <c r="M100" i="15"/>
  <c r="E126" i="15"/>
  <c r="D127" i="15"/>
  <c r="Q281" i="15"/>
  <c r="P282" i="15"/>
  <c r="H562" i="15"/>
  <c r="I561" i="15"/>
  <c r="M238" i="15"/>
  <c r="L239" i="15"/>
  <c r="O122" i="15"/>
  <c r="N123" i="15"/>
  <c r="O236" i="15"/>
  <c r="N237" i="15"/>
  <c r="E287" i="15"/>
  <c r="D288" i="15"/>
  <c r="L538" i="15"/>
  <c r="M537" i="15"/>
  <c r="R281" i="15"/>
  <c r="S280" i="15"/>
  <c r="O306" i="15"/>
  <c r="N307" i="15"/>
  <c r="H493" i="15"/>
  <c r="I492" i="15"/>
  <c r="O168" i="15"/>
  <c r="N169" i="15"/>
  <c r="J446" i="15"/>
  <c r="K445" i="15"/>
  <c r="S303" i="15"/>
  <c r="R304" i="15"/>
  <c r="U233" i="15"/>
  <c r="T234" i="15"/>
  <c r="I102" i="15"/>
  <c r="H103" i="15"/>
  <c r="O535" i="15"/>
  <c r="N536" i="15"/>
  <c r="M260" i="15"/>
  <c r="L261" i="15"/>
  <c r="H378" i="15"/>
  <c r="I377" i="15"/>
  <c r="G241" i="15"/>
  <c r="F242" i="15"/>
  <c r="K422" i="15"/>
  <c r="J423" i="15"/>
  <c r="K216" i="15"/>
  <c r="J217" i="15"/>
  <c r="F357" i="15"/>
  <c r="G356" i="15"/>
  <c r="S418" i="15"/>
  <c r="R419" i="15"/>
  <c r="F495" i="15"/>
  <c r="G494" i="15"/>
  <c r="H56" i="15"/>
  <c r="I55" i="15"/>
  <c r="U211" i="15"/>
  <c r="T212" i="15"/>
  <c r="Q465" i="15"/>
  <c r="P466" i="15"/>
  <c r="U349" i="15"/>
  <c r="T350" i="15"/>
  <c r="U302" i="15"/>
  <c r="T303" i="15"/>
  <c r="D587" i="15"/>
  <c r="E586" i="15"/>
  <c r="H240" i="15"/>
  <c r="I239" i="15"/>
  <c r="J469" i="15"/>
  <c r="K468" i="15"/>
  <c r="Q144" i="15"/>
  <c r="P145" i="15"/>
  <c r="I193" i="15"/>
  <c r="H194" i="15"/>
  <c r="K514" i="15"/>
  <c r="J515" i="15"/>
  <c r="O558" i="15"/>
  <c r="N559" i="15"/>
  <c r="Q97" i="15"/>
  <c r="P98" i="15"/>
  <c r="M582" i="15"/>
  <c r="L583" i="15"/>
  <c r="U509" i="15"/>
  <c r="T510" i="15"/>
  <c r="S464" i="15"/>
  <c r="R465" i="15"/>
  <c r="O329" i="15"/>
  <c r="N330" i="15"/>
  <c r="J584" i="15"/>
  <c r="K583" i="15"/>
  <c r="U440" i="15"/>
  <c r="T441" i="15"/>
  <c r="S350" i="15"/>
  <c r="R351" i="15"/>
  <c r="K192" i="15"/>
  <c r="J193" i="15"/>
  <c r="F195" i="15"/>
  <c r="G194" i="15"/>
  <c r="C590" i="15"/>
  <c r="B591" i="15"/>
  <c r="I539" i="15"/>
  <c r="H540" i="15"/>
  <c r="K492" i="15"/>
  <c r="J493" i="15"/>
  <c r="O398" i="15"/>
  <c r="N399" i="15"/>
  <c r="K307" i="15"/>
  <c r="J308" i="15"/>
  <c r="F518" i="15"/>
  <c r="G517" i="15"/>
  <c r="G149" i="15"/>
  <c r="F150" i="15"/>
  <c r="O466" i="15"/>
  <c r="N467" i="15"/>
  <c r="H608" i="15"/>
  <c r="I607" i="15"/>
  <c r="U578" i="15"/>
  <c r="T579" i="15"/>
  <c r="F403" i="15"/>
  <c r="G402" i="15"/>
  <c r="S73" i="15"/>
  <c r="R74" i="15"/>
  <c r="G217" i="15"/>
  <c r="F218" i="15"/>
  <c r="B565" i="15"/>
  <c r="C564" i="15"/>
  <c r="K330" i="15"/>
  <c r="J331" i="15"/>
  <c r="O144" i="15"/>
  <c r="N145" i="15"/>
  <c r="B542" i="15"/>
  <c r="C541" i="15"/>
  <c r="B198" i="15"/>
  <c r="C197" i="15"/>
  <c r="S533" i="15"/>
  <c r="R534" i="15"/>
  <c r="S579" i="15"/>
  <c r="R580" i="15"/>
  <c r="B382" i="15"/>
  <c r="C381" i="15"/>
  <c r="I355" i="15"/>
  <c r="H356" i="15"/>
  <c r="S441" i="15"/>
  <c r="R442" i="15"/>
  <c r="L216" i="15"/>
  <c r="M215" i="15"/>
  <c r="D564" i="15"/>
  <c r="E563" i="15"/>
  <c r="R51" i="15"/>
  <c r="S50" i="15"/>
  <c r="S487" i="15"/>
  <c r="R488" i="15"/>
  <c r="I125" i="15"/>
  <c r="H126" i="15"/>
  <c r="M398" i="15"/>
  <c r="L399" i="15"/>
  <c r="Q488" i="15"/>
  <c r="P489" i="15"/>
  <c r="B59" i="15"/>
  <c r="C58" i="15"/>
  <c r="M329" i="15"/>
  <c r="L330" i="15"/>
  <c r="S257" i="15"/>
  <c r="R258" i="15"/>
  <c r="F587" i="15"/>
  <c r="G586" i="15"/>
  <c r="E149" i="15"/>
  <c r="D150" i="15"/>
  <c r="K284" i="15"/>
  <c r="J285" i="15"/>
  <c r="G79" i="15"/>
  <c r="F80" i="15"/>
  <c r="M76" i="15"/>
  <c r="L77" i="15"/>
  <c r="M191" i="15"/>
  <c r="L192" i="15"/>
  <c r="K238" i="15"/>
  <c r="J239" i="15"/>
  <c r="Q213" i="15"/>
  <c r="P214" i="15"/>
  <c r="Q190" i="15"/>
  <c r="P191" i="15"/>
  <c r="U256" i="15"/>
  <c r="T257" i="15"/>
  <c r="E80" i="15"/>
  <c r="D81" i="15"/>
  <c r="T50" i="15"/>
  <c r="U49" i="15"/>
  <c r="U486" i="15"/>
  <c r="T487" i="15"/>
  <c r="N53" i="15"/>
  <c r="O52" i="15"/>
  <c r="S395" i="15"/>
  <c r="R396" i="15"/>
  <c r="J607" i="15"/>
  <c r="K606" i="15"/>
  <c r="S326" i="15"/>
  <c r="R327" i="15"/>
  <c r="E517" i="15"/>
  <c r="D518" i="15"/>
  <c r="G563" i="15"/>
  <c r="F564" i="15"/>
  <c r="K630" i="15"/>
  <c r="J631" i="15"/>
  <c r="E241" i="15"/>
  <c r="D242" i="15"/>
  <c r="U394" i="15"/>
  <c r="T395" i="15"/>
  <c r="I263" i="15"/>
  <c r="H264" i="15"/>
  <c r="J55" i="15"/>
  <c r="K54" i="15"/>
  <c r="O261" i="15"/>
  <c r="N262" i="15"/>
  <c r="D58" i="15"/>
  <c r="E57" i="15"/>
  <c r="I79" i="15"/>
  <c r="H80" i="15"/>
  <c r="S510" i="15"/>
  <c r="R511" i="15"/>
  <c r="L629" i="15"/>
  <c r="M628" i="15"/>
  <c r="F310" i="15"/>
  <c r="G309" i="15"/>
  <c r="M444" i="15"/>
  <c r="L445" i="15"/>
  <c r="O605" i="15"/>
  <c r="N606" i="15"/>
  <c r="O581" i="15"/>
  <c r="N582" i="15"/>
  <c r="Q236" i="15"/>
  <c r="P237" i="15"/>
  <c r="S602" i="15"/>
  <c r="R603" i="15"/>
  <c r="D427" i="15"/>
  <c r="E426" i="15"/>
  <c r="J355" i="15"/>
  <c r="K354" i="15"/>
  <c r="H631" i="15"/>
  <c r="I630" i="15"/>
  <c r="K169" i="15"/>
  <c r="J170" i="15"/>
  <c r="Q259" i="15"/>
  <c r="P260" i="15"/>
  <c r="U120" i="15"/>
  <c r="T121" i="15"/>
  <c r="I585" i="15"/>
  <c r="H586" i="15"/>
  <c r="M467" i="15"/>
  <c r="L468" i="15"/>
  <c r="C403" i="15"/>
  <c r="B404" i="15"/>
  <c r="S188" i="15"/>
  <c r="R189" i="15"/>
  <c r="M421" i="15"/>
  <c r="L422" i="15"/>
  <c r="K124" i="15"/>
  <c r="J125" i="15"/>
  <c r="J262" i="15"/>
  <c r="K261" i="15"/>
  <c r="F540" i="15"/>
  <c r="G539" i="15"/>
  <c r="R122" i="15"/>
  <c r="S121" i="15"/>
  <c r="O191" i="15"/>
  <c r="N192" i="15"/>
  <c r="G609" i="15"/>
  <c r="F610" i="15"/>
  <c r="O420" i="15"/>
  <c r="N421" i="15"/>
  <c r="U187" i="15"/>
  <c r="T188" i="15"/>
  <c r="L146" i="15"/>
  <c r="M145" i="15"/>
  <c r="F425" i="15"/>
  <c r="G424" i="15"/>
  <c r="F57" i="15"/>
  <c r="G56" i="15"/>
  <c r="I309" i="15"/>
  <c r="H310" i="15"/>
  <c r="N216" i="15"/>
  <c r="O215" i="15"/>
  <c r="E195" i="15"/>
  <c r="D196" i="15"/>
  <c r="K537" i="15"/>
  <c r="J538" i="15"/>
  <c r="O375" i="15"/>
  <c r="N376" i="15"/>
  <c r="S372" i="15"/>
  <c r="R373" i="15"/>
  <c r="K399" i="15"/>
  <c r="J400" i="15"/>
  <c r="I447" i="15"/>
  <c r="H448" i="15"/>
  <c r="Q627" i="15"/>
  <c r="P628" i="15"/>
  <c r="H171" i="15"/>
  <c r="I170" i="15"/>
  <c r="G448" i="15"/>
  <c r="F449" i="15"/>
  <c r="H148" i="15"/>
  <c r="I147" i="15"/>
  <c r="O512" i="15"/>
  <c r="N513" i="15"/>
  <c r="R97" i="15"/>
  <c r="S96" i="15"/>
  <c r="D611" i="15"/>
  <c r="E610" i="15"/>
  <c r="S165" i="15"/>
  <c r="R166" i="15"/>
  <c r="G286" i="15"/>
  <c r="F287" i="15"/>
  <c r="U532" i="15"/>
  <c r="T533" i="15"/>
  <c r="Q304" i="15"/>
  <c r="P305" i="15"/>
  <c r="Q373" i="15"/>
  <c r="P374" i="15"/>
  <c r="S625" i="15"/>
  <c r="R626" i="15"/>
  <c r="M605" i="15"/>
  <c r="L606" i="15"/>
  <c r="G102" i="15"/>
  <c r="F103" i="15"/>
  <c r="L355" i="15"/>
  <c r="M354" i="15"/>
  <c r="U463" i="15"/>
  <c r="T464" i="15"/>
  <c r="U141" i="15"/>
  <c r="T142" i="15"/>
  <c r="O282" i="15"/>
  <c r="N283" i="15"/>
  <c r="N353" i="15"/>
  <c r="O352" i="15"/>
  <c r="Q534" i="15"/>
  <c r="P535" i="15"/>
  <c r="G332" i="15"/>
  <c r="F333" i="15"/>
  <c r="L170" i="15"/>
  <c r="M169" i="15"/>
  <c r="Q75" i="15"/>
  <c r="P76" i="15"/>
  <c r="D473" i="15"/>
  <c r="E472" i="15"/>
  <c r="Q581" i="15"/>
  <c r="P582" i="15"/>
  <c r="O99" i="15"/>
  <c r="N100" i="15"/>
  <c r="Q558" i="15"/>
  <c r="P559" i="15"/>
  <c r="M513" i="15"/>
  <c r="L514" i="15"/>
  <c r="Q512" i="15"/>
  <c r="P513" i="15"/>
  <c r="U601" i="15"/>
  <c r="T602" i="15"/>
  <c r="U325" i="15"/>
  <c r="T326" i="15"/>
  <c r="E632" i="15"/>
  <c r="D633" i="15"/>
  <c r="L54" i="15"/>
  <c r="M53" i="15"/>
  <c r="K147" i="15"/>
  <c r="J148" i="15"/>
  <c r="Q396" i="15"/>
  <c r="P397" i="15"/>
  <c r="D266" i="15"/>
  <c r="E265" i="15"/>
  <c r="D450" i="15"/>
  <c r="E449" i="15"/>
  <c r="I515" i="15"/>
  <c r="H516" i="15"/>
  <c r="D496" i="15"/>
  <c r="E495" i="15"/>
  <c r="F173" i="15"/>
  <c r="G172" i="15"/>
  <c r="I218" i="15"/>
  <c r="H219" i="15"/>
  <c r="Q328" i="15"/>
  <c r="P329" i="15"/>
  <c r="U72" i="15"/>
  <c r="T73" i="15"/>
  <c r="F632" i="15"/>
  <c r="G631" i="15"/>
  <c r="I331" i="15"/>
  <c r="H332" i="15"/>
  <c r="Q122" i="15"/>
  <c r="P123" i="15"/>
  <c r="K376" i="15"/>
  <c r="J377" i="15"/>
  <c r="G125" i="15"/>
  <c r="F126" i="15"/>
  <c r="E218" i="15"/>
  <c r="D219" i="15"/>
  <c r="I286" i="15"/>
  <c r="H287" i="15"/>
  <c r="G264" i="15"/>
  <c r="F265" i="15"/>
  <c r="G470" i="15"/>
  <c r="F471" i="15"/>
  <c r="P52" i="15"/>
  <c r="Q51" i="15"/>
  <c r="H470" i="15"/>
  <c r="I469" i="15"/>
  <c r="H401" i="15"/>
  <c r="I400" i="15"/>
  <c r="F380" i="15"/>
  <c r="G379" i="15"/>
  <c r="K100" i="15"/>
  <c r="J101" i="15"/>
  <c r="B636" i="15"/>
  <c r="C635" i="15"/>
  <c r="C612" i="15"/>
  <c r="B613" i="15"/>
  <c r="E542" i="15"/>
  <c r="D543" i="15"/>
  <c r="B521" i="15"/>
  <c r="C520" i="15"/>
  <c r="C496" i="15"/>
  <c r="B497" i="15"/>
  <c r="C475" i="15"/>
  <c r="B476" i="15"/>
  <c r="C450" i="15"/>
  <c r="B451" i="15"/>
  <c r="B429" i="15"/>
  <c r="C428" i="15"/>
  <c r="D406" i="15"/>
  <c r="E405" i="15"/>
  <c r="E381" i="15"/>
  <c r="D382" i="15"/>
  <c r="E358" i="15"/>
  <c r="D359" i="15"/>
  <c r="B360" i="15"/>
  <c r="C359" i="15"/>
  <c r="C335" i="15"/>
  <c r="B336" i="15"/>
  <c r="D337" i="15"/>
  <c r="E336" i="15"/>
  <c r="E312" i="15"/>
  <c r="D313" i="15"/>
  <c r="B314" i="15"/>
  <c r="C313" i="15"/>
  <c r="B291" i="15"/>
  <c r="C290" i="15"/>
  <c r="C266" i="15"/>
  <c r="B267" i="15"/>
  <c r="C244" i="15"/>
  <c r="B245" i="15"/>
  <c r="C220" i="15"/>
  <c r="B221" i="15"/>
  <c r="B176" i="15"/>
  <c r="C175" i="15"/>
  <c r="E174" i="15"/>
  <c r="D175" i="15"/>
  <c r="C151" i="15"/>
  <c r="B152" i="15"/>
  <c r="B130" i="15"/>
  <c r="C129" i="15"/>
  <c r="B107" i="15"/>
  <c r="C106" i="15"/>
  <c r="E105" i="15"/>
  <c r="D106" i="15"/>
  <c r="B84" i="15"/>
  <c r="C83" i="15"/>
  <c r="P422" i="15" l="1"/>
  <c r="Q420" i="15"/>
  <c r="U96" i="15"/>
  <c r="R558" i="15"/>
  <c r="S558" i="15" s="1"/>
  <c r="P605" i="15"/>
  <c r="P606" i="15" s="1"/>
  <c r="T626" i="15"/>
  <c r="T627" i="15" s="1"/>
  <c r="R144" i="15"/>
  <c r="S144" i="15" s="1"/>
  <c r="P444" i="15"/>
  <c r="Q444" i="15" s="1"/>
  <c r="L308" i="15"/>
  <c r="M307" i="15"/>
  <c r="P353" i="15"/>
  <c r="Q352" i="15"/>
  <c r="U418" i="15"/>
  <c r="T419" i="15"/>
  <c r="T166" i="15"/>
  <c r="U166" i="15" s="1"/>
  <c r="O628" i="15"/>
  <c r="N629" i="15"/>
  <c r="R214" i="15"/>
  <c r="S213" i="15"/>
  <c r="T281" i="15"/>
  <c r="U281" i="15" s="1"/>
  <c r="M377" i="15"/>
  <c r="L378" i="15"/>
  <c r="M284" i="15"/>
  <c r="L285" i="15"/>
  <c r="J563" i="15"/>
  <c r="K562" i="15"/>
  <c r="L561" i="15"/>
  <c r="M560" i="15"/>
  <c r="H425" i="15"/>
  <c r="I424" i="15"/>
  <c r="M125" i="15"/>
  <c r="L126" i="15"/>
  <c r="Q167" i="15"/>
  <c r="P168" i="15"/>
  <c r="U372" i="15"/>
  <c r="T373" i="15"/>
  <c r="N491" i="15"/>
  <c r="O490" i="15"/>
  <c r="O123" i="15"/>
  <c r="N124" i="15"/>
  <c r="R236" i="15"/>
  <c r="S235" i="15"/>
  <c r="M101" i="15"/>
  <c r="L102" i="15"/>
  <c r="M239" i="15"/>
  <c r="L240" i="15"/>
  <c r="P283" i="15"/>
  <c r="Q282" i="15"/>
  <c r="O76" i="15"/>
  <c r="N77" i="15"/>
  <c r="M538" i="15"/>
  <c r="L539" i="15"/>
  <c r="M492" i="15"/>
  <c r="L493" i="15"/>
  <c r="E288" i="15"/>
  <c r="D289" i="15"/>
  <c r="D128" i="15"/>
  <c r="E127" i="15"/>
  <c r="N445" i="15"/>
  <c r="O444" i="15"/>
  <c r="K78" i="15"/>
  <c r="J79" i="15"/>
  <c r="N238" i="15"/>
  <c r="O237" i="15"/>
  <c r="U557" i="15"/>
  <c r="T558" i="15"/>
  <c r="I562" i="15"/>
  <c r="H563" i="15"/>
  <c r="F472" i="15"/>
  <c r="G471" i="15"/>
  <c r="I219" i="15"/>
  <c r="H220" i="15"/>
  <c r="F611" i="15"/>
  <c r="G610" i="15"/>
  <c r="H541" i="15"/>
  <c r="I540" i="15"/>
  <c r="O169" i="15"/>
  <c r="N170" i="15"/>
  <c r="F381" i="15"/>
  <c r="G380" i="15"/>
  <c r="E450" i="15"/>
  <c r="D451" i="15"/>
  <c r="S97" i="15"/>
  <c r="R98" i="15"/>
  <c r="I171" i="15"/>
  <c r="H172" i="15"/>
  <c r="O216" i="15"/>
  <c r="N217" i="15"/>
  <c r="J263" i="15"/>
  <c r="K262" i="15"/>
  <c r="F311" i="15"/>
  <c r="G310" i="15"/>
  <c r="B60" i="15"/>
  <c r="C59" i="15"/>
  <c r="D565" i="15"/>
  <c r="E564" i="15"/>
  <c r="F404" i="15"/>
  <c r="G403" i="15"/>
  <c r="D588" i="15"/>
  <c r="E587" i="15"/>
  <c r="G357" i="15"/>
  <c r="F358" i="15"/>
  <c r="Q513" i="15"/>
  <c r="P514" i="15"/>
  <c r="Q582" i="15"/>
  <c r="P583" i="15"/>
  <c r="Q374" i="15"/>
  <c r="P375" i="15"/>
  <c r="F288" i="15"/>
  <c r="G287" i="15"/>
  <c r="O513" i="15"/>
  <c r="N514" i="15"/>
  <c r="Q628" i="15"/>
  <c r="P629" i="15"/>
  <c r="O376" i="15"/>
  <c r="N377" i="15"/>
  <c r="H311" i="15"/>
  <c r="I310" i="15"/>
  <c r="O606" i="15"/>
  <c r="N607" i="15"/>
  <c r="D82" i="15"/>
  <c r="E81" i="15"/>
  <c r="Q214" i="15"/>
  <c r="P215" i="15"/>
  <c r="G80" i="15"/>
  <c r="F81" i="15"/>
  <c r="O399" i="15"/>
  <c r="N400" i="15"/>
  <c r="B592" i="15"/>
  <c r="C591" i="15"/>
  <c r="U441" i="15"/>
  <c r="T442" i="15"/>
  <c r="T511" i="15"/>
  <c r="U510" i="15"/>
  <c r="N560" i="15"/>
  <c r="O559" i="15"/>
  <c r="K217" i="15"/>
  <c r="J218" i="15"/>
  <c r="U234" i="15"/>
  <c r="T235" i="15"/>
  <c r="H402" i="15"/>
  <c r="I401" i="15"/>
  <c r="L356" i="15"/>
  <c r="M355" i="15"/>
  <c r="M629" i="15"/>
  <c r="L630" i="15"/>
  <c r="D59" i="15"/>
  <c r="E58" i="15"/>
  <c r="J608" i="15"/>
  <c r="K607" i="15"/>
  <c r="F588" i="15"/>
  <c r="G587" i="15"/>
  <c r="L217" i="15"/>
  <c r="M216" i="15"/>
  <c r="B383" i="15"/>
  <c r="C382" i="15"/>
  <c r="B543" i="15"/>
  <c r="C542" i="15"/>
  <c r="B566" i="15"/>
  <c r="C565" i="15"/>
  <c r="F519" i="15"/>
  <c r="G518" i="15"/>
  <c r="K469" i="15"/>
  <c r="J470" i="15"/>
  <c r="H57" i="15"/>
  <c r="I56" i="15"/>
  <c r="H494" i="15"/>
  <c r="I493" i="15"/>
  <c r="O582" i="15"/>
  <c r="N583" i="15"/>
  <c r="H81" i="15"/>
  <c r="I80" i="15"/>
  <c r="S465" i="15"/>
  <c r="R466" i="15"/>
  <c r="I103" i="15"/>
  <c r="H104" i="15"/>
  <c r="K355" i="15"/>
  <c r="J356" i="15"/>
  <c r="N54" i="15"/>
  <c r="O53" i="15"/>
  <c r="B199" i="15"/>
  <c r="C198" i="15"/>
  <c r="I378" i="15"/>
  <c r="H379" i="15"/>
  <c r="G126" i="15"/>
  <c r="F127" i="15"/>
  <c r="O192" i="15"/>
  <c r="N193" i="15"/>
  <c r="J126" i="15"/>
  <c r="K125" i="15"/>
  <c r="M468" i="15"/>
  <c r="L469" i="15"/>
  <c r="Q260" i="15"/>
  <c r="P261" i="15"/>
  <c r="U395" i="15"/>
  <c r="T396" i="15"/>
  <c r="G564" i="15"/>
  <c r="F565" i="15"/>
  <c r="U487" i="15"/>
  <c r="T488" i="15"/>
  <c r="Q489" i="15"/>
  <c r="P490" i="15"/>
  <c r="P423" i="15"/>
  <c r="Q422" i="15"/>
  <c r="U579" i="15"/>
  <c r="T580" i="15"/>
  <c r="U303" i="15"/>
  <c r="T304" i="15"/>
  <c r="F633" i="15"/>
  <c r="G632" i="15"/>
  <c r="G173" i="15"/>
  <c r="F174" i="15"/>
  <c r="E266" i="15"/>
  <c r="D267" i="15"/>
  <c r="O353" i="15"/>
  <c r="N354" i="15"/>
  <c r="M146" i="15"/>
  <c r="L147" i="15"/>
  <c r="E427" i="15"/>
  <c r="D428" i="15"/>
  <c r="F266" i="15"/>
  <c r="G265" i="15"/>
  <c r="K377" i="15"/>
  <c r="J378" i="15"/>
  <c r="T74" i="15"/>
  <c r="U73" i="15"/>
  <c r="U326" i="15"/>
  <c r="T327" i="15"/>
  <c r="M514" i="15"/>
  <c r="L515" i="15"/>
  <c r="O283" i="15"/>
  <c r="N284" i="15"/>
  <c r="G103" i="15"/>
  <c r="F104" i="15"/>
  <c r="Q305" i="15"/>
  <c r="P306" i="15"/>
  <c r="S166" i="15"/>
  <c r="R167" i="15"/>
  <c r="H449" i="15"/>
  <c r="I448" i="15"/>
  <c r="K538" i="15"/>
  <c r="J539" i="15"/>
  <c r="U188" i="15"/>
  <c r="T189" i="15"/>
  <c r="L423" i="15"/>
  <c r="M422" i="15"/>
  <c r="K170" i="15"/>
  <c r="J171" i="15"/>
  <c r="S603" i="15"/>
  <c r="R604" i="15"/>
  <c r="M445" i="15"/>
  <c r="L446" i="15"/>
  <c r="O262" i="15"/>
  <c r="N263" i="15"/>
  <c r="E242" i="15"/>
  <c r="D243" i="15"/>
  <c r="D519" i="15"/>
  <c r="E518" i="15"/>
  <c r="U257" i="15"/>
  <c r="T258" i="15"/>
  <c r="K239" i="15"/>
  <c r="J240" i="15"/>
  <c r="K285" i="15"/>
  <c r="J286" i="15"/>
  <c r="S258" i="15"/>
  <c r="R259" i="15"/>
  <c r="M399" i="15"/>
  <c r="L400" i="15"/>
  <c r="S488" i="15"/>
  <c r="R489" i="15"/>
  <c r="S442" i="15"/>
  <c r="R443" i="15"/>
  <c r="S580" i="15"/>
  <c r="R581" i="15"/>
  <c r="G218" i="15"/>
  <c r="F219" i="15"/>
  <c r="K493" i="15"/>
  <c r="J494" i="15"/>
  <c r="M583" i="15"/>
  <c r="L584" i="15"/>
  <c r="K515" i="15"/>
  <c r="J516" i="15"/>
  <c r="U350" i="15"/>
  <c r="T351" i="15"/>
  <c r="J424" i="15"/>
  <c r="K423" i="15"/>
  <c r="L262" i="15"/>
  <c r="M261" i="15"/>
  <c r="S304" i="15"/>
  <c r="R305" i="15"/>
  <c r="O307" i="15"/>
  <c r="N308" i="15"/>
  <c r="D220" i="15"/>
  <c r="E219" i="15"/>
  <c r="H333" i="15"/>
  <c r="I332" i="15"/>
  <c r="K148" i="15"/>
  <c r="J149" i="15"/>
  <c r="U602" i="15"/>
  <c r="T603" i="15"/>
  <c r="Q76" i="15"/>
  <c r="P77" i="15"/>
  <c r="Q535" i="15"/>
  <c r="P536" i="15"/>
  <c r="S626" i="15"/>
  <c r="R627" i="15"/>
  <c r="C404" i="15"/>
  <c r="B405" i="15"/>
  <c r="U121" i="15"/>
  <c r="T122" i="15"/>
  <c r="H265" i="15"/>
  <c r="I264" i="15"/>
  <c r="H357" i="15"/>
  <c r="I356" i="15"/>
  <c r="H471" i="15"/>
  <c r="I470" i="15"/>
  <c r="E496" i="15"/>
  <c r="D497" i="15"/>
  <c r="M170" i="15"/>
  <c r="L171" i="15"/>
  <c r="I148" i="15"/>
  <c r="H149" i="15"/>
  <c r="F58" i="15"/>
  <c r="G57" i="15"/>
  <c r="H609" i="15"/>
  <c r="I608" i="15"/>
  <c r="F196" i="15"/>
  <c r="G195" i="15"/>
  <c r="J585" i="15"/>
  <c r="K584" i="15"/>
  <c r="F496" i="15"/>
  <c r="G495" i="15"/>
  <c r="K101" i="15"/>
  <c r="J102" i="15"/>
  <c r="H288" i="15"/>
  <c r="I287" i="15"/>
  <c r="P124" i="15"/>
  <c r="Q123" i="15"/>
  <c r="Q329" i="15"/>
  <c r="P330" i="15"/>
  <c r="I516" i="15"/>
  <c r="H517" i="15"/>
  <c r="Q397" i="15"/>
  <c r="P398" i="15"/>
  <c r="D634" i="15"/>
  <c r="E633" i="15"/>
  <c r="Q559" i="15"/>
  <c r="P560" i="15"/>
  <c r="F334" i="15"/>
  <c r="G333" i="15"/>
  <c r="U142" i="15"/>
  <c r="T143" i="15"/>
  <c r="L607" i="15"/>
  <c r="M606" i="15"/>
  <c r="U533" i="15"/>
  <c r="T534" i="15"/>
  <c r="G449" i="15"/>
  <c r="F450" i="15"/>
  <c r="K400" i="15"/>
  <c r="J401" i="15"/>
  <c r="D197" i="15"/>
  <c r="E196" i="15"/>
  <c r="O421" i="15"/>
  <c r="N422" i="15"/>
  <c r="S189" i="15"/>
  <c r="R190" i="15"/>
  <c r="H587" i="15"/>
  <c r="I586" i="15"/>
  <c r="Q237" i="15"/>
  <c r="P238" i="15"/>
  <c r="S511" i="15"/>
  <c r="R512" i="15"/>
  <c r="K631" i="15"/>
  <c r="J632" i="15"/>
  <c r="S327" i="15"/>
  <c r="R328" i="15"/>
  <c r="S396" i="15"/>
  <c r="R397" i="15"/>
  <c r="Q191" i="15"/>
  <c r="P192" i="15"/>
  <c r="M192" i="15"/>
  <c r="L193" i="15"/>
  <c r="M330" i="15"/>
  <c r="L331" i="15"/>
  <c r="I126" i="15"/>
  <c r="H127" i="15"/>
  <c r="S534" i="15"/>
  <c r="R535" i="15"/>
  <c r="O145" i="15"/>
  <c r="N146" i="15"/>
  <c r="S74" i="15"/>
  <c r="R75" i="15"/>
  <c r="O467" i="15"/>
  <c r="N468" i="15"/>
  <c r="K308" i="15"/>
  <c r="J309" i="15"/>
  <c r="U97" i="15"/>
  <c r="T98" i="15"/>
  <c r="K193" i="15"/>
  <c r="J194" i="15"/>
  <c r="O330" i="15"/>
  <c r="N331" i="15"/>
  <c r="I194" i="15"/>
  <c r="H195" i="15"/>
  <c r="Q466" i="15"/>
  <c r="P467" i="15"/>
  <c r="S419" i="15"/>
  <c r="R420" i="15"/>
  <c r="F243" i="15"/>
  <c r="G242" i="15"/>
  <c r="O536" i="15"/>
  <c r="N537" i="15"/>
  <c r="O100" i="15"/>
  <c r="N101" i="15"/>
  <c r="U464" i="15"/>
  <c r="T465" i="15"/>
  <c r="S373" i="15"/>
  <c r="R374" i="15"/>
  <c r="M77" i="15"/>
  <c r="L78" i="15"/>
  <c r="D151" i="15"/>
  <c r="E150" i="15"/>
  <c r="J332" i="15"/>
  <c r="K331" i="15"/>
  <c r="G150" i="15"/>
  <c r="F151" i="15"/>
  <c r="R352" i="15"/>
  <c r="S351" i="15"/>
  <c r="Q98" i="15"/>
  <c r="P99" i="15"/>
  <c r="Q145" i="15"/>
  <c r="P146" i="15"/>
  <c r="U212" i="15"/>
  <c r="T213" i="15"/>
  <c r="L55" i="15"/>
  <c r="M54" i="15"/>
  <c r="S122" i="15"/>
  <c r="R123" i="15"/>
  <c r="P53" i="15"/>
  <c r="Q52" i="15"/>
  <c r="E473" i="15"/>
  <c r="D474" i="15"/>
  <c r="E611" i="15"/>
  <c r="D612" i="15"/>
  <c r="G425" i="15"/>
  <c r="F426" i="15"/>
  <c r="F541" i="15"/>
  <c r="G540" i="15"/>
  <c r="I631" i="15"/>
  <c r="H632" i="15"/>
  <c r="J56" i="15"/>
  <c r="K55" i="15"/>
  <c r="T51" i="15"/>
  <c r="U50" i="15"/>
  <c r="R52" i="15"/>
  <c r="S51" i="15"/>
  <c r="H241" i="15"/>
  <c r="I240" i="15"/>
  <c r="K446" i="15"/>
  <c r="J447" i="15"/>
  <c r="S281" i="15"/>
  <c r="R282" i="15"/>
  <c r="C636" i="15"/>
  <c r="B637" i="15"/>
  <c r="C613" i="15"/>
  <c r="B614" i="15"/>
  <c r="D544" i="15"/>
  <c r="E543" i="15"/>
  <c r="C521" i="15"/>
  <c r="B522" i="15"/>
  <c r="B498" i="15"/>
  <c r="C497" i="15"/>
  <c r="C476" i="15"/>
  <c r="B477" i="15"/>
  <c r="C451" i="15"/>
  <c r="B452" i="15"/>
  <c r="C429" i="15"/>
  <c r="B430" i="15"/>
  <c r="E406" i="15"/>
  <c r="D407" i="15"/>
  <c r="D383" i="15"/>
  <c r="E382" i="15"/>
  <c r="C360" i="15"/>
  <c r="B361" i="15"/>
  <c r="D360" i="15"/>
  <c r="E359" i="15"/>
  <c r="E337" i="15"/>
  <c r="D338" i="15"/>
  <c r="C336" i="15"/>
  <c r="B337" i="15"/>
  <c r="E313" i="15"/>
  <c r="D314" i="15"/>
  <c r="C314" i="15"/>
  <c r="B315" i="15"/>
  <c r="C291" i="15"/>
  <c r="B292" i="15"/>
  <c r="C267" i="15"/>
  <c r="B268" i="15"/>
  <c r="C245" i="15"/>
  <c r="B246" i="15"/>
  <c r="C221" i="15"/>
  <c r="B222" i="15"/>
  <c r="D176" i="15"/>
  <c r="E175" i="15"/>
  <c r="C176" i="15"/>
  <c r="B177" i="15"/>
  <c r="B153" i="15"/>
  <c r="C152" i="15"/>
  <c r="C130" i="15"/>
  <c r="B131" i="15"/>
  <c r="D107" i="15"/>
  <c r="E106" i="15"/>
  <c r="C107" i="15"/>
  <c r="B108" i="15"/>
  <c r="C84" i="15"/>
  <c r="B85" i="15"/>
  <c r="Q605" i="15" l="1"/>
  <c r="R559" i="15"/>
  <c r="R560" i="15" s="1"/>
  <c r="U626" i="15"/>
  <c r="P445" i="15"/>
  <c r="Q445" i="15" s="1"/>
  <c r="R145" i="15"/>
  <c r="S145" i="15" s="1"/>
  <c r="T282" i="15"/>
  <c r="T283" i="15" s="1"/>
  <c r="T167" i="15"/>
  <c r="U167" i="15" s="1"/>
  <c r="M308" i="15"/>
  <c r="L309" i="15"/>
  <c r="O629" i="15"/>
  <c r="N630" i="15"/>
  <c r="T420" i="15"/>
  <c r="U419" i="15"/>
  <c r="S214" i="15"/>
  <c r="R215" i="15"/>
  <c r="P354" i="15"/>
  <c r="Q353" i="15"/>
  <c r="L379" i="15"/>
  <c r="M378" i="15"/>
  <c r="O491" i="15"/>
  <c r="N492" i="15"/>
  <c r="H426" i="15"/>
  <c r="I425" i="15"/>
  <c r="T374" i="15"/>
  <c r="U373" i="15"/>
  <c r="M561" i="15"/>
  <c r="L562" i="15"/>
  <c r="P169" i="15"/>
  <c r="Q168" i="15"/>
  <c r="J564" i="15"/>
  <c r="K563" i="15"/>
  <c r="M126" i="15"/>
  <c r="L127" i="15"/>
  <c r="L286" i="15"/>
  <c r="M285" i="15"/>
  <c r="O238" i="15"/>
  <c r="N239" i="15"/>
  <c r="Q283" i="15"/>
  <c r="P284" i="15"/>
  <c r="M240" i="15"/>
  <c r="L241" i="15"/>
  <c r="J80" i="15"/>
  <c r="K79" i="15"/>
  <c r="M493" i="15"/>
  <c r="L494" i="15"/>
  <c r="O124" i="15"/>
  <c r="N125" i="15"/>
  <c r="I563" i="15"/>
  <c r="H564" i="15"/>
  <c r="L540" i="15"/>
  <c r="M539" i="15"/>
  <c r="L103" i="15"/>
  <c r="M102" i="15"/>
  <c r="D290" i="15"/>
  <c r="E289" i="15"/>
  <c r="N446" i="15"/>
  <c r="O445" i="15"/>
  <c r="U558" i="15"/>
  <c r="T559" i="15"/>
  <c r="O77" i="15"/>
  <c r="N78" i="15"/>
  <c r="E128" i="15"/>
  <c r="D129" i="15"/>
  <c r="S236" i="15"/>
  <c r="R237" i="15"/>
  <c r="Q467" i="15"/>
  <c r="P468" i="15"/>
  <c r="O146" i="15"/>
  <c r="N147" i="15"/>
  <c r="J379" i="15"/>
  <c r="K378" i="15"/>
  <c r="O354" i="15"/>
  <c r="N355" i="15"/>
  <c r="L470" i="15"/>
  <c r="M469" i="15"/>
  <c r="E197" i="15"/>
  <c r="D198" i="15"/>
  <c r="M607" i="15"/>
  <c r="L608" i="15"/>
  <c r="E634" i="15"/>
  <c r="D635" i="15"/>
  <c r="Q124" i="15"/>
  <c r="P125" i="15"/>
  <c r="K585" i="15"/>
  <c r="J586" i="15"/>
  <c r="F59" i="15"/>
  <c r="G58" i="15"/>
  <c r="E519" i="15"/>
  <c r="D520" i="15"/>
  <c r="M423" i="15"/>
  <c r="L424" i="15"/>
  <c r="C199" i="15"/>
  <c r="B200" i="15"/>
  <c r="H495" i="15"/>
  <c r="I494" i="15"/>
  <c r="C566" i="15"/>
  <c r="B567" i="15"/>
  <c r="G588" i="15"/>
  <c r="F589" i="15"/>
  <c r="M356" i="15"/>
  <c r="L357" i="15"/>
  <c r="C592" i="15"/>
  <c r="B593" i="15"/>
  <c r="E82" i="15"/>
  <c r="D83" i="15"/>
  <c r="E565" i="15"/>
  <c r="D566" i="15"/>
  <c r="K263" i="15"/>
  <c r="J264" i="15"/>
  <c r="M78" i="15"/>
  <c r="L79" i="15"/>
  <c r="S374" i="15"/>
  <c r="R375" i="15"/>
  <c r="O537" i="15"/>
  <c r="N538" i="15"/>
  <c r="H196" i="15"/>
  <c r="I195" i="15"/>
  <c r="J310" i="15"/>
  <c r="K309" i="15"/>
  <c r="S535" i="15"/>
  <c r="R536" i="15"/>
  <c r="M193" i="15"/>
  <c r="L194" i="15"/>
  <c r="K632" i="15"/>
  <c r="J633" i="15"/>
  <c r="K401" i="15"/>
  <c r="J402" i="15"/>
  <c r="U143" i="15"/>
  <c r="T144" i="15"/>
  <c r="Q398" i="15"/>
  <c r="P399" i="15"/>
  <c r="H150" i="15"/>
  <c r="I149" i="15"/>
  <c r="U122" i="15"/>
  <c r="T123" i="15"/>
  <c r="Q536" i="15"/>
  <c r="P537" i="15"/>
  <c r="J517" i="15"/>
  <c r="K516" i="15"/>
  <c r="F220" i="15"/>
  <c r="G219" i="15"/>
  <c r="S489" i="15"/>
  <c r="R490" i="15"/>
  <c r="K240" i="15"/>
  <c r="J241" i="15"/>
  <c r="E243" i="15"/>
  <c r="D244" i="15"/>
  <c r="S604" i="15"/>
  <c r="R605" i="15"/>
  <c r="U189" i="15"/>
  <c r="T190" i="15"/>
  <c r="Q306" i="15"/>
  <c r="P307" i="15"/>
  <c r="U327" i="15"/>
  <c r="T328" i="15"/>
  <c r="D268" i="15"/>
  <c r="E267" i="15"/>
  <c r="U580" i="15"/>
  <c r="T581" i="15"/>
  <c r="G565" i="15"/>
  <c r="F566" i="15"/>
  <c r="S559" i="15"/>
  <c r="O400" i="15"/>
  <c r="N401" i="15"/>
  <c r="O607" i="15"/>
  <c r="N608" i="15"/>
  <c r="Q629" i="15"/>
  <c r="P630" i="15"/>
  <c r="F359" i="15"/>
  <c r="G358" i="15"/>
  <c r="N218" i="15"/>
  <c r="O217" i="15"/>
  <c r="K447" i="15"/>
  <c r="J448" i="15"/>
  <c r="R124" i="15"/>
  <c r="S123" i="15"/>
  <c r="E497" i="15"/>
  <c r="D498" i="15"/>
  <c r="S627" i="15"/>
  <c r="R628" i="15"/>
  <c r="S305" i="15"/>
  <c r="R306" i="15"/>
  <c r="S443" i="15"/>
  <c r="R444" i="15"/>
  <c r="S466" i="15"/>
  <c r="R467" i="15"/>
  <c r="K218" i="15"/>
  <c r="J219" i="15"/>
  <c r="R53" i="15"/>
  <c r="S52" i="15"/>
  <c r="D152" i="15"/>
  <c r="E151" i="15"/>
  <c r="H242" i="15"/>
  <c r="I241" i="15"/>
  <c r="F542" i="15"/>
  <c r="G541" i="15"/>
  <c r="S352" i="15"/>
  <c r="R353" i="15"/>
  <c r="H472" i="15"/>
  <c r="I471" i="15"/>
  <c r="C543" i="15"/>
  <c r="B544" i="15"/>
  <c r="H403" i="15"/>
  <c r="I402" i="15"/>
  <c r="O560" i="15"/>
  <c r="N561" i="15"/>
  <c r="F382" i="15"/>
  <c r="G381" i="15"/>
  <c r="U213" i="15"/>
  <c r="T214" i="15"/>
  <c r="G151" i="15"/>
  <c r="F152" i="15"/>
  <c r="U465" i="15"/>
  <c r="T466" i="15"/>
  <c r="O468" i="15"/>
  <c r="N469" i="15"/>
  <c r="H518" i="15"/>
  <c r="I517" i="15"/>
  <c r="J103" i="15"/>
  <c r="K102" i="15"/>
  <c r="B406" i="15"/>
  <c r="C405" i="15"/>
  <c r="Q77" i="15"/>
  <c r="P78" i="15"/>
  <c r="O193" i="15"/>
  <c r="N194" i="15"/>
  <c r="J357" i="15"/>
  <c r="K356" i="15"/>
  <c r="G81" i="15"/>
  <c r="F82" i="15"/>
  <c r="O170" i="15"/>
  <c r="N171" i="15"/>
  <c r="P54" i="15"/>
  <c r="Q53" i="15"/>
  <c r="G243" i="15"/>
  <c r="F244" i="15"/>
  <c r="G334" i="15"/>
  <c r="F335" i="15"/>
  <c r="I609" i="15"/>
  <c r="H610" i="15"/>
  <c r="I357" i="15"/>
  <c r="H358" i="15"/>
  <c r="E220" i="15"/>
  <c r="D221" i="15"/>
  <c r="J425" i="15"/>
  <c r="K424" i="15"/>
  <c r="P424" i="15"/>
  <c r="Q423" i="15"/>
  <c r="H82" i="15"/>
  <c r="I81" i="15"/>
  <c r="C383" i="15"/>
  <c r="B384" i="15"/>
  <c r="D60" i="15"/>
  <c r="E59" i="15"/>
  <c r="U511" i="15"/>
  <c r="T512" i="15"/>
  <c r="E588" i="15"/>
  <c r="D589" i="15"/>
  <c r="B61" i="15"/>
  <c r="C60" i="15"/>
  <c r="E474" i="15"/>
  <c r="D475" i="15"/>
  <c r="Q99" i="15"/>
  <c r="P100" i="15"/>
  <c r="U98" i="15"/>
  <c r="T99" i="15"/>
  <c r="S328" i="15"/>
  <c r="R329" i="15"/>
  <c r="M446" i="15"/>
  <c r="L447" i="15"/>
  <c r="M515" i="15"/>
  <c r="L516" i="15"/>
  <c r="U304" i="15"/>
  <c r="T305" i="15"/>
  <c r="U488" i="15"/>
  <c r="T489" i="15"/>
  <c r="F128" i="15"/>
  <c r="G127" i="15"/>
  <c r="O377" i="15"/>
  <c r="N378" i="15"/>
  <c r="Q375" i="15"/>
  <c r="P376" i="15"/>
  <c r="D452" i="15"/>
  <c r="E451" i="15"/>
  <c r="G196" i="15"/>
  <c r="F197" i="15"/>
  <c r="N55" i="15"/>
  <c r="O54" i="15"/>
  <c r="H58" i="15"/>
  <c r="I57" i="15"/>
  <c r="K608" i="15"/>
  <c r="J609" i="15"/>
  <c r="G611" i="15"/>
  <c r="F612" i="15"/>
  <c r="F427" i="15"/>
  <c r="G426" i="15"/>
  <c r="N332" i="15"/>
  <c r="O331" i="15"/>
  <c r="H128" i="15"/>
  <c r="I127" i="15"/>
  <c r="Q192" i="15"/>
  <c r="P193" i="15"/>
  <c r="S512" i="15"/>
  <c r="R513" i="15"/>
  <c r="S190" i="15"/>
  <c r="R191" i="15"/>
  <c r="G450" i="15"/>
  <c r="F451" i="15"/>
  <c r="L172" i="15"/>
  <c r="M171" i="15"/>
  <c r="M584" i="15"/>
  <c r="L585" i="15"/>
  <c r="Q606" i="15"/>
  <c r="P607" i="15"/>
  <c r="M400" i="15"/>
  <c r="L401" i="15"/>
  <c r="U258" i="15"/>
  <c r="T259" i="15"/>
  <c r="N264" i="15"/>
  <c r="O263" i="15"/>
  <c r="J172" i="15"/>
  <c r="K171" i="15"/>
  <c r="J540" i="15"/>
  <c r="K539" i="15"/>
  <c r="F105" i="15"/>
  <c r="G104" i="15"/>
  <c r="E428" i="15"/>
  <c r="D429" i="15"/>
  <c r="F175" i="15"/>
  <c r="G174" i="15"/>
  <c r="U396" i="15"/>
  <c r="T397" i="15"/>
  <c r="H380" i="15"/>
  <c r="I379" i="15"/>
  <c r="K470" i="15"/>
  <c r="J471" i="15"/>
  <c r="U235" i="15"/>
  <c r="T236" i="15"/>
  <c r="O514" i="15"/>
  <c r="N515" i="15"/>
  <c r="Q583" i="15"/>
  <c r="P584" i="15"/>
  <c r="I172" i="15"/>
  <c r="H173" i="15"/>
  <c r="H221" i="15"/>
  <c r="I220" i="15"/>
  <c r="J57" i="15"/>
  <c r="K56" i="15"/>
  <c r="R283" i="15"/>
  <c r="S282" i="15"/>
  <c r="E612" i="15"/>
  <c r="D613" i="15"/>
  <c r="Q146" i="15"/>
  <c r="P147" i="15"/>
  <c r="O101" i="15"/>
  <c r="N102" i="15"/>
  <c r="S420" i="15"/>
  <c r="R421" i="15"/>
  <c r="J195" i="15"/>
  <c r="K194" i="15"/>
  <c r="S75" i="15"/>
  <c r="R76" i="15"/>
  <c r="M331" i="15"/>
  <c r="L332" i="15"/>
  <c r="S397" i="15"/>
  <c r="R398" i="15"/>
  <c r="P239" i="15"/>
  <c r="Q238" i="15"/>
  <c r="O422" i="15"/>
  <c r="N423" i="15"/>
  <c r="U534" i="15"/>
  <c r="T535" i="15"/>
  <c r="Q560" i="15"/>
  <c r="P561" i="15"/>
  <c r="Q330" i="15"/>
  <c r="P331" i="15"/>
  <c r="U603" i="15"/>
  <c r="T604" i="15"/>
  <c r="O308" i="15"/>
  <c r="N309" i="15"/>
  <c r="U351" i="15"/>
  <c r="T352" i="15"/>
  <c r="K494" i="15"/>
  <c r="J495" i="15"/>
  <c r="S581" i="15"/>
  <c r="R582" i="15"/>
  <c r="S259" i="15"/>
  <c r="R260" i="15"/>
  <c r="O284" i="15"/>
  <c r="N285" i="15"/>
  <c r="M147" i="15"/>
  <c r="L148" i="15"/>
  <c r="Q490" i="15"/>
  <c r="P491" i="15"/>
  <c r="Q261" i="15"/>
  <c r="P262" i="15"/>
  <c r="H105" i="15"/>
  <c r="I104" i="15"/>
  <c r="O583" i="15"/>
  <c r="N584" i="15"/>
  <c r="M630" i="15"/>
  <c r="L631" i="15"/>
  <c r="U627" i="15"/>
  <c r="T628" i="15"/>
  <c r="U442" i="15"/>
  <c r="T443" i="15"/>
  <c r="Q215" i="15"/>
  <c r="P216" i="15"/>
  <c r="Q514" i="15"/>
  <c r="P515" i="15"/>
  <c r="R99" i="15"/>
  <c r="S98" i="15"/>
  <c r="I632" i="15"/>
  <c r="H633" i="15"/>
  <c r="K149" i="15"/>
  <c r="J150" i="15"/>
  <c r="J287" i="15"/>
  <c r="K286" i="15"/>
  <c r="S167" i="15"/>
  <c r="R168" i="15"/>
  <c r="T52" i="15"/>
  <c r="U51" i="15"/>
  <c r="L56" i="15"/>
  <c r="M55" i="15"/>
  <c r="H588" i="15"/>
  <c r="I587" i="15"/>
  <c r="I288" i="15"/>
  <c r="H289" i="15"/>
  <c r="H334" i="15"/>
  <c r="I333" i="15"/>
  <c r="L263" i="15"/>
  <c r="M262" i="15"/>
  <c r="F267" i="15"/>
  <c r="G266" i="15"/>
  <c r="K126" i="15"/>
  <c r="J127" i="15"/>
  <c r="K332" i="15"/>
  <c r="J333" i="15"/>
  <c r="G496" i="15"/>
  <c r="F497" i="15"/>
  <c r="I265" i="15"/>
  <c r="H266" i="15"/>
  <c r="I449" i="15"/>
  <c r="H450" i="15"/>
  <c r="U74" i="15"/>
  <c r="T75" i="15"/>
  <c r="G633" i="15"/>
  <c r="F634" i="15"/>
  <c r="F520" i="15"/>
  <c r="G519" i="15"/>
  <c r="L218" i="15"/>
  <c r="M217" i="15"/>
  <c r="I311" i="15"/>
  <c r="H312" i="15"/>
  <c r="F289" i="15"/>
  <c r="G288" i="15"/>
  <c r="F405" i="15"/>
  <c r="G404" i="15"/>
  <c r="G311" i="15"/>
  <c r="F312" i="15"/>
  <c r="I541" i="15"/>
  <c r="H542" i="15"/>
  <c r="G472" i="15"/>
  <c r="F473" i="15"/>
  <c r="C637" i="15"/>
  <c r="B638" i="15"/>
  <c r="C614" i="15"/>
  <c r="B615" i="15"/>
  <c r="E544" i="15"/>
  <c r="D545" i="15"/>
  <c r="B523" i="15"/>
  <c r="C522" i="15"/>
  <c r="C498" i="15"/>
  <c r="B499" i="15"/>
  <c r="C477" i="15"/>
  <c r="B478" i="15"/>
  <c r="C452" i="15"/>
  <c r="B453" i="15"/>
  <c r="B431" i="15"/>
  <c r="C430" i="15"/>
  <c r="D408" i="15"/>
  <c r="E407" i="15"/>
  <c r="E383" i="15"/>
  <c r="D384" i="15"/>
  <c r="B362" i="15"/>
  <c r="C361" i="15"/>
  <c r="E360" i="15"/>
  <c r="D361" i="15"/>
  <c r="C337" i="15"/>
  <c r="B338" i="15"/>
  <c r="D339" i="15"/>
  <c r="E338" i="15"/>
  <c r="B316" i="15"/>
  <c r="C315" i="15"/>
  <c r="E314" i="15"/>
  <c r="D315" i="15"/>
  <c r="B293" i="15"/>
  <c r="C292" i="15"/>
  <c r="C268" i="15"/>
  <c r="B269" i="15"/>
  <c r="C246" i="15"/>
  <c r="B247" i="15"/>
  <c r="C222" i="15"/>
  <c r="B223" i="15"/>
  <c r="B178" i="15"/>
  <c r="C177" i="15"/>
  <c r="E176" i="15"/>
  <c r="D177" i="15"/>
  <c r="C153" i="15"/>
  <c r="B154" i="15"/>
  <c r="B132" i="15"/>
  <c r="C131" i="15"/>
  <c r="B109" i="15"/>
  <c r="C108" i="15"/>
  <c r="E107" i="15"/>
  <c r="D108" i="15"/>
  <c r="B86" i="15"/>
  <c r="C85" i="15"/>
  <c r="R146" i="15" l="1"/>
  <c r="P446" i="15"/>
  <c r="Q446" i="15" s="1"/>
  <c r="U282" i="15"/>
  <c r="T168" i="15"/>
  <c r="U168" i="15" s="1"/>
  <c r="M309" i="15"/>
  <c r="L310" i="15"/>
  <c r="Q354" i="15"/>
  <c r="P355" i="15"/>
  <c r="S215" i="15"/>
  <c r="R216" i="15"/>
  <c r="U420" i="15"/>
  <c r="T421" i="15"/>
  <c r="N631" i="15"/>
  <c r="O630" i="15"/>
  <c r="M379" i="15"/>
  <c r="L380" i="15"/>
  <c r="L287" i="15"/>
  <c r="M286" i="15"/>
  <c r="L128" i="15"/>
  <c r="M127" i="15"/>
  <c r="U374" i="15"/>
  <c r="T375" i="15"/>
  <c r="M562" i="15"/>
  <c r="L563" i="15"/>
  <c r="K564" i="15"/>
  <c r="J565" i="15"/>
  <c r="I426" i="15"/>
  <c r="H427" i="15"/>
  <c r="O492" i="15"/>
  <c r="N493" i="15"/>
  <c r="Q169" i="15"/>
  <c r="P170" i="15"/>
  <c r="L242" i="15"/>
  <c r="M241" i="15"/>
  <c r="D291" i="15"/>
  <c r="E290" i="15"/>
  <c r="O446" i="15"/>
  <c r="N447" i="15"/>
  <c r="N79" i="15"/>
  <c r="O78" i="15"/>
  <c r="N126" i="15"/>
  <c r="O125" i="15"/>
  <c r="S237" i="15"/>
  <c r="R238" i="15"/>
  <c r="U559" i="15"/>
  <c r="T560" i="15"/>
  <c r="M494" i="15"/>
  <c r="L495" i="15"/>
  <c r="P285" i="15"/>
  <c r="Q284" i="15"/>
  <c r="M103" i="15"/>
  <c r="L104" i="15"/>
  <c r="D130" i="15"/>
  <c r="E129" i="15"/>
  <c r="O239" i="15"/>
  <c r="N240" i="15"/>
  <c r="I564" i="15"/>
  <c r="H565" i="15"/>
  <c r="M540" i="15"/>
  <c r="L541" i="15"/>
  <c r="K80" i="15"/>
  <c r="J81" i="15"/>
  <c r="P263" i="15"/>
  <c r="Q262" i="15"/>
  <c r="D430" i="15"/>
  <c r="E429" i="15"/>
  <c r="K586" i="15"/>
  <c r="J587" i="15"/>
  <c r="K172" i="15"/>
  <c r="J173" i="15"/>
  <c r="O332" i="15"/>
  <c r="N333" i="15"/>
  <c r="E452" i="15"/>
  <c r="D453" i="15"/>
  <c r="F129" i="15"/>
  <c r="G128" i="15"/>
  <c r="H83" i="15"/>
  <c r="I82" i="15"/>
  <c r="P55" i="15"/>
  <c r="Q54" i="15"/>
  <c r="H519" i="15"/>
  <c r="I518" i="15"/>
  <c r="H404" i="15"/>
  <c r="I403" i="15"/>
  <c r="R54" i="15"/>
  <c r="S53" i="15"/>
  <c r="K517" i="15"/>
  <c r="J518" i="15"/>
  <c r="F313" i="15"/>
  <c r="G312" i="15"/>
  <c r="H451" i="15"/>
  <c r="I450" i="15"/>
  <c r="I633" i="15"/>
  <c r="H634" i="15"/>
  <c r="U443" i="15"/>
  <c r="T444" i="15"/>
  <c r="Q491" i="15"/>
  <c r="P492" i="15"/>
  <c r="S146" i="15"/>
  <c r="R147" i="15"/>
  <c r="U352" i="15"/>
  <c r="T353" i="15"/>
  <c r="Q331" i="15"/>
  <c r="P332" i="15"/>
  <c r="Q147" i="15"/>
  <c r="P148" i="15"/>
  <c r="Q584" i="15"/>
  <c r="P585" i="15"/>
  <c r="M585" i="15"/>
  <c r="L586" i="15"/>
  <c r="S513" i="15"/>
  <c r="R514" i="15"/>
  <c r="U489" i="15"/>
  <c r="T490" i="15"/>
  <c r="S329" i="15"/>
  <c r="R330" i="15"/>
  <c r="E475" i="15"/>
  <c r="D476" i="15"/>
  <c r="U512" i="15"/>
  <c r="T513" i="15"/>
  <c r="I610" i="15"/>
  <c r="H611" i="15"/>
  <c r="O171" i="15"/>
  <c r="N172" i="15"/>
  <c r="Q78" i="15"/>
  <c r="P79" i="15"/>
  <c r="O469" i="15"/>
  <c r="N470" i="15"/>
  <c r="U214" i="15"/>
  <c r="T215" i="15"/>
  <c r="C544" i="15"/>
  <c r="B545" i="15"/>
  <c r="K219" i="15"/>
  <c r="J220" i="15"/>
  <c r="S628" i="15"/>
  <c r="R629" i="15"/>
  <c r="O608" i="15"/>
  <c r="N609" i="15"/>
  <c r="G566" i="15"/>
  <c r="F567" i="15"/>
  <c r="Q307" i="15"/>
  <c r="P308" i="15"/>
  <c r="K241" i="15"/>
  <c r="J242" i="15"/>
  <c r="Q537" i="15"/>
  <c r="P538" i="15"/>
  <c r="U144" i="15"/>
  <c r="T145" i="15"/>
  <c r="S536" i="15"/>
  <c r="R537" i="15"/>
  <c r="S375" i="15"/>
  <c r="R376" i="15"/>
  <c r="D567" i="15"/>
  <c r="E566" i="15"/>
  <c r="G589" i="15"/>
  <c r="F590" i="15"/>
  <c r="L425" i="15"/>
  <c r="M424" i="15"/>
  <c r="Q125" i="15"/>
  <c r="P126" i="15"/>
  <c r="H313" i="15"/>
  <c r="I312" i="15"/>
  <c r="O423" i="15"/>
  <c r="N424" i="15"/>
  <c r="S76" i="15"/>
  <c r="R77" i="15"/>
  <c r="H174" i="15"/>
  <c r="I173" i="15"/>
  <c r="K471" i="15"/>
  <c r="J472" i="15"/>
  <c r="P608" i="15"/>
  <c r="Q607" i="15"/>
  <c r="S191" i="15"/>
  <c r="R192" i="15"/>
  <c r="Q100" i="15"/>
  <c r="P101" i="15"/>
  <c r="H359" i="15"/>
  <c r="I358" i="15"/>
  <c r="O194" i="15"/>
  <c r="N195" i="15"/>
  <c r="S306" i="15"/>
  <c r="R307" i="15"/>
  <c r="B201" i="15"/>
  <c r="C200" i="15"/>
  <c r="H106" i="15"/>
  <c r="I105" i="15"/>
  <c r="I380" i="15"/>
  <c r="H381" i="15"/>
  <c r="G427" i="15"/>
  <c r="F428" i="15"/>
  <c r="H59" i="15"/>
  <c r="I58" i="15"/>
  <c r="U397" i="15"/>
  <c r="T398" i="15"/>
  <c r="U305" i="15"/>
  <c r="T306" i="15"/>
  <c r="U99" i="15"/>
  <c r="T100" i="15"/>
  <c r="F336" i="15"/>
  <c r="G335" i="15"/>
  <c r="F83" i="15"/>
  <c r="G82" i="15"/>
  <c r="U466" i="15"/>
  <c r="T467" i="15"/>
  <c r="D499" i="15"/>
  <c r="E498" i="15"/>
  <c r="O401" i="15"/>
  <c r="N402" i="15"/>
  <c r="U190" i="15"/>
  <c r="T191" i="15"/>
  <c r="S490" i="15"/>
  <c r="R491" i="15"/>
  <c r="K402" i="15"/>
  <c r="J403" i="15"/>
  <c r="O355" i="15"/>
  <c r="N356" i="15"/>
  <c r="S99" i="15"/>
  <c r="R100" i="15"/>
  <c r="J58" i="15"/>
  <c r="K57" i="15"/>
  <c r="F106" i="15"/>
  <c r="G105" i="15"/>
  <c r="M172" i="15"/>
  <c r="L173" i="15"/>
  <c r="N56" i="15"/>
  <c r="O55" i="15"/>
  <c r="B62" i="15"/>
  <c r="C61" i="15"/>
  <c r="D61" i="15"/>
  <c r="E60" i="15"/>
  <c r="K425" i="15"/>
  <c r="J426" i="15"/>
  <c r="C406" i="15"/>
  <c r="B407" i="15"/>
  <c r="G382" i="15"/>
  <c r="F383" i="15"/>
  <c r="H473" i="15"/>
  <c r="I472" i="15"/>
  <c r="I242" i="15"/>
  <c r="H243" i="15"/>
  <c r="J311" i="15"/>
  <c r="K310" i="15"/>
  <c r="I542" i="15"/>
  <c r="H543" i="15"/>
  <c r="T76" i="15"/>
  <c r="U75" i="15"/>
  <c r="H267" i="15"/>
  <c r="I266" i="15"/>
  <c r="P217" i="15"/>
  <c r="Q216" i="15"/>
  <c r="L448" i="15"/>
  <c r="M447" i="15"/>
  <c r="Q630" i="15"/>
  <c r="P631" i="15"/>
  <c r="D245" i="15"/>
  <c r="E244" i="15"/>
  <c r="Q399" i="15"/>
  <c r="P400" i="15"/>
  <c r="O538" i="15"/>
  <c r="N539" i="15"/>
  <c r="K264" i="15"/>
  <c r="J265" i="15"/>
  <c r="M357" i="15"/>
  <c r="L358" i="15"/>
  <c r="O264" i="15"/>
  <c r="N265" i="15"/>
  <c r="O218" i="15"/>
  <c r="N219" i="15"/>
  <c r="L471" i="15"/>
  <c r="M470" i="15"/>
  <c r="G497" i="15"/>
  <c r="F498" i="15"/>
  <c r="K127" i="15"/>
  <c r="J128" i="15"/>
  <c r="H290" i="15"/>
  <c r="I289" i="15"/>
  <c r="S168" i="15"/>
  <c r="R169" i="15"/>
  <c r="J151" i="15"/>
  <c r="K150" i="15"/>
  <c r="U628" i="15"/>
  <c r="T629" i="15"/>
  <c r="L149" i="15"/>
  <c r="M148" i="15"/>
  <c r="O309" i="15"/>
  <c r="N310" i="15"/>
  <c r="S398" i="15"/>
  <c r="R399" i="15"/>
  <c r="S421" i="15"/>
  <c r="R422" i="15"/>
  <c r="O515" i="15"/>
  <c r="N516" i="15"/>
  <c r="U259" i="15"/>
  <c r="T260" i="15"/>
  <c r="Q193" i="15"/>
  <c r="P194" i="15"/>
  <c r="Q376" i="15"/>
  <c r="P377" i="15"/>
  <c r="L80" i="15"/>
  <c r="M79" i="15"/>
  <c r="D84" i="15"/>
  <c r="E83" i="15"/>
  <c r="C567" i="15"/>
  <c r="B568" i="15"/>
  <c r="E520" i="15"/>
  <c r="D521" i="15"/>
  <c r="O147" i="15"/>
  <c r="N148" i="15"/>
  <c r="G405" i="15"/>
  <c r="F406" i="15"/>
  <c r="F521" i="15"/>
  <c r="G520" i="15"/>
  <c r="G473" i="15"/>
  <c r="F474" i="15"/>
  <c r="G634" i="15"/>
  <c r="F635" i="15"/>
  <c r="J334" i="15"/>
  <c r="K333" i="15"/>
  <c r="Q515" i="15"/>
  <c r="P516" i="15"/>
  <c r="L632" i="15"/>
  <c r="M631" i="15"/>
  <c r="O285" i="15"/>
  <c r="N286" i="15"/>
  <c r="S582" i="15"/>
  <c r="R583" i="15"/>
  <c r="U604" i="15"/>
  <c r="T605" i="15"/>
  <c r="U535" i="15"/>
  <c r="T536" i="15"/>
  <c r="M332" i="15"/>
  <c r="L333" i="15"/>
  <c r="O102" i="15"/>
  <c r="N103" i="15"/>
  <c r="U236" i="15"/>
  <c r="T237" i="15"/>
  <c r="L402" i="15"/>
  <c r="M401" i="15"/>
  <c r="G451" i="15"/>
  <c r="F452" i="15"/>
  <c r="G197" i="15"/>
  <c r="F198" i="15"/>
  <c r="N379" i="15"/>
  <c r="O378" i="15"/>
  <c r="M516" i="15"/>
  <c r="L517" i="15"/>
  <c r="E589" i="15"/>
  <c r="D590" i="15"/>
  <c r="B385" i="15"/>
  <c r="C384" i="15"/>
  <c r="D222" i="15"/>
  <c r="E221" i="15"/>
  <c r="G244" i="15"/>
  <c r="F245" i="15"/>
  <c r="P447" i="15"/>
  <c r="O561" i="15"/>
  <c r="N562" i="15"/>
  <c r="R354" i="15"/>
  <c r="S353" i="15"/>
  <c r="S444" i="15"/>
  <c r="R445" i="15"/>
  <c r="S560" i="15"/>
  <c r="R561" i="15"/>
  <c r="S605" i="15"/>
  <c r="R606" i="15"/>
  <c r="K633" i="15"/>
  <c r="J634" i="15"/>
  <c r="B594" i="15"/>
  <c r="C593" i="15"/>
  <c r="L609" i="15"/>
  <c r="M608" i="15"/>
  <c r="Q468" i="15"/>
  <c r="P469" i="15"/>
  <c r="U283" i="15"/>
  <c r="T284" i="15"/>
  <c r="O584" i="15"/>
  <c r="N585" i="15"/>
  <c r="K495" i="15"/>
  <c r="J496" i="15"/>
  <c r="K609" i="15"/>
  <c r="J610" i="15"/>
  <c r="G152" i="15"/>
  <c r="F153" i="15"/>
  <c r="K448" i="15"/>
  <c r="J449" i="15"/>
  <c r="U328" i="15"/>
  <c r="T329" i="15"/>
  <c r="L195" i="15"/>
  <c r="M194" i="15"/>
  <c r="D199" i="15"/>
  <c r="E198" i="15"/>
  <c r="L264" i="15"/>
  <c r="M263" i="15"/>
  <c r="L57" i="15"/>
  <c r="M56" i="15"/>
  <c r="L219" i="15"/>
  <c r="M218" i="15"/>
  <c r="H335" i="15"/>
  <c r="I334" i="15"/>
  <c r="T53" i="15"/>
  <c r="U52" i="15"/>
  <c r="P240" i="15"/>
  <c r="Q239" i="15"/>
  <c r="J196" i="15"/>
  <c r="K195" i="15"/>
  <c r="S283" i="15"/>
  <c r="R284" i="15"/>
  <c r="Q424" i="15"/>
  <c r="P425" i="15"/>
  <c r="F543" i="15"/>
  <c r="G542" i="15"/>
  <c r="S260" i="15"/>
  <c r="R261" i="15"/>
  <c r="P562" i="15"/>
  <c r="Q561" i="15"/>
  <c r="E613" i="15"/>
  <c r="D614" i="15"/>
  <c r="G612" i="15"/>
  <c r="F613" i="15"/>
  <c r="S467" i="15"/>
  <c r="R468" i="15"/>
  <c r="U581" i="15"/>
  <c r="T582" i="15"/>
  <c r="T124" i="15"/>
  <c r="U123" i="15"/>
  <c r="E635" i="15"/>
  <c r="D636" i="15"/>
  <c r="F290" i="15"/>
  <c r="G289" i="15"/>
  <c r="G267" i="15"/>
  <c r="F268" i="15"/>
  <c r="H589" i="15"/>
  <c r="I588" i="15"/>
  <c r="J288" i="15"/>
  <c r="K287" i="15"/>
  <c r="I221" i="15"/>
  <c r="H222" i="15"/>
  <c r="G175" i="15"/>
  <c r="F176" i="15"/>
  <c r="J541" i="15"/>
  <c r="K540" i="15"/>
  <c r="I128" i="15"/>
  <c r="H129" i="15"/>
  <c r="J358" i="15"/>
  <c r="K357" i="15"/>
  <c r="K103" i="15"/>
  <c r="J104" i="15"/>
  <c r="D153" i="15"/>
  <c r="E152" i="15"/>
  <c r="S124" i="15"/>
  <c r="R125" i="15"/>
  <c r="G359" i="15"/>
  <c r="F360" i="15"/>
  <c r="E268" i="15"/>
  <c r="D269" i="15"/>
  <c r="G220" i="15"/>
  <c r="F221" i="15"/>
  <c r="I150" i="15"/>
  <c r="H151" i="15"/>
  <c r="I196" i="15"/>
  <c r="H197" i="15"/>
  <c r="I495" i="15"/>
  <c r="H496" i="15"/>
  <c r="F60" i="15"/>
  <c r="G59" i="15"/>
  <c r="J380" i="15"/>
  <c r="K379" i="15"/>
  <c r="C638" i="15"/>
  <c r="B639" i="15"/>
  <c r="C615" i="15"/>
  <c r="B616" i="15"/>
  <c r="D546" i="15"/>
  <c r="E545" i="15"/>
  <c r="C523" i="15"/>
  <c r="B524" i="15"/>
  <c r="B500" i="15"/>
  <c r="C499" i="15"/>
  <c r="C478" i="15"/>
  <c r="B479" i="15"/>
  <c r="B454" i="15"/>
  <c r="C453" i="15"/>
  <c r="C431" i="15"/>
  <c r="B432" i="15"/>
  <c r="E408" i="15"/>
  <c r="D409" i="15"/>
  <c r="E384" i="15"/>
  <c r="D385" i="15"/>
  <c r="E361" i="15"/>
  <c r="D362" i="15"/>
  <c r="C362" i="15"/>
  <c r="B363" i="15"/>
  <c r="C338" i="15"/>
  <c r="B339" i="15"/>
  <c r="E339" i="15"/>
  <c r="D340" i="15"/>
  <c r="D316" i="15"/>
  <c r="E315" i="15"/>
  <c r="C316" i="15"/>
  <c r="B317" i="15"/>
  <c r="C293" i="15"/>
  <c r="B294" i="15"/>
  <c r="C269" i="15"/>
  <c r="B270" i="15"/>
  <c r="C247" i="15"/>
  <c r="B248" i="15"/>
  <c r="C223" i="15"/>
  <c r="B224" i="15"/>
  <c r="D178" i="15"/>
  <c r="E177" i="15"/>
  <c r="C178" i="15"/>
  <c r="B179" i="15"/>
  <c r="B155" i="15"/>
  <c r="C154" i="15"/>
  <c r="C132" i="15"/>
  <c r="B133" i="15"/>
  <c r="D109" i="15"/>
  <c r="E108" i="15"/>
  <c r="C109" i="15"/>
  <c r="B110" i="15"/>
  <c r="C86" i="15"/>
  <c r="B87" i="15"/>
  <c r="T169" i="15" l="1"/>
  <c r="U169" i="15" s="1"/>
  <c r="M310" i="15"/>
  <c r="L311" i="15"/>
  <c r="U421" i="15"/>
  <c r="T422" i="15"/>
  <c r="S216" i="15"/>
  <c r="R217" i="15"/>
  <c r="N632" i="15"/>
  <c r="O631" i="15"/>
  <c r="P356" i="15"/>
  <c r="Q355" i="15"/>
  <c r="L381" i="15"/>
  <c r="M380" i="15"/>
  <c r="M563" i="15"/>
  <c r="L564" i="15"/>
  <c r="N494" i="15"/>
  <c r="O493" i="15"/>
  <c r="T376" i="15"/>
  <c r="U375" i="15"/>
  <c r="Q170" i="15"/>
  <c r="P171" i="15"/>
  <c r="I427" i="15"/>
  <c r="H428" i="15"/>
  <c r="M128" i="15"/>
  <c r="L129" i="15"/>
  <c r="J566" i="15"/>
  <c r="K565" i="15"/>
  <c r="M287" i="15"/>
  <c r="L288" i="15"/>
  <c r="N241" i="15"/>
  <c r="O240" i="15"/>
  <c r="P286" i="15"/>
  <c r="Q285" i="15"/>
  <c r="N127" i="15"/>
  <c r="O126" i="15"/>
  <c r="E291" i="15"/>
  <c r="D292" i="15"/>
  <c r="L105" i="15"/>
  <c r="M104" i="15"/>
  <c r="J82" i="15"/>
  <c r="K81" i="15"/>
  <c r="L496" i="15"/>
  <c r="M495" i="15"/>
  <c r="O79" i="15"/>
  <c r="N80" i="15"/>
  <c r="M242" i="15"/>
  <c r="L243" i="15"/>
  <c r="M541" i="15"/>
  <c r="L542" i="15"/>
  <c r="U560" i="15"/>
  <c r="T561" i="15"/>
  <c r="O447" i="15"/>
  <c r="N448" i="15"/>
  <c r="I565" i="15"/>
  <c r="H566" i="15"/>
  <c r="S238" i="15"/>
  <c r="R239" i="15"/>
  <c r="E130" i="15"/>
  <c r="D131" i="15"/>
  <c r="G613" i="15"/>
  <c r="F614" i="15"/>
  <c r="S606" i="15"/>
  <c r="R607" i="15"/>
  <c r="J427" i="15"/>
  <c r="K426" i="15"/>
  <c r="L174" i="15"/>
  <c r="M173" i="15"/>
  <c r="O356" i="15"/>
  <c r="N357" i="15"/>
  <c r="N403" i="15"/>
  <c r="O402" i="15"/>
  <c r="P127" i="15"/>
  <c r="Q126" i="15"/>
  <c r="K242" i="15"/>
  <c r="J243" i="15"/>
  <c r="N471" i="15"/>
  <c r="O470" i="15"/>
  <c r="J519" i="15"/>
  <c r="K518" i="15"/>
  <c r="F61" i="15"/>
  <c r="G60" i="15"/>
  <c r="S561" i="15"/>
  <c r="R562" i="15"/>
  <c r="E590" i="15"/>
  <c r="D591" i="15"/>
  <c r="G198" i="15"/>
  <c r="F199" i="15"/>
  <c r="U237" i="15"/>
  <c r="T238" i="15"/>
  <c r="U605" i="15"/>
  <c r="T606" i="15"/>
  <c r="Q516" i="15"/>
  <c r="P517" i="15"/>
  <c r="B569" i="15"/>
  <c r="C568" i="15"/>
  <c r="Q194" i="15"/>
  <c r="P195" i="15"/>
  <c r="S399" i="15"/>
  <c r="R400" i="15"/>
  <c r="N266" i="15"/>
  <c r="O265" i="15"/>
  <c r="U100" i="15"/>
  <c r="T101" i="15"/>
  <c r="G428" i="15"/>
  <c r="F429" i="15"/>
  <c r="O424" i="15"/>
  <c r="N425" i="15"/>
  <c r="S537" i="15"/>
  <c r="R538" i="15"/>
  <c r="Q308" i="15"/>
  <c r="P309" i="15"/>
  <c r="K220" i="15"/>
  <c r="J221" i="15"/>
  <c r="Q79" i="15"/>
  <c r="P80" i="15"/>
  <c r="E476" i="15"/>
  <c r="D477" i="15"/>
  <c r="S514" i="15"/>
  <c r="R515" i="15"/>
  <c r="Q148" i="15"/>
  <c r="P149" i="15"/>
  <c r="P493" i="15"/>
  <c r="Q492" i="15"/>
  <c r="J174" i="15"/>
  <c r="K173" i="15"/>
  <c r="G543" i="15"/>
  <c r="F544" i="15"/>
  <c r="Q240" i="15"/>
  <c r="P241" i="15"/>
  <c r="L220" i="15"/>
  <c r="M219" i="15"/>
  <c r="M195" i="15"/>
  <c r="L196" i="15"/>
  <c r="B595" i="15"/>
  <c r="C594" i="15"/>
  <c r="P448" i="15"/>
  <c r="Q447" i="15"/>
  <c r="F522" i="15"/>
  <c r="G521" i="15"/>
  <c r="J152" i="15"/>
  <c r="K151" i="15"/>
  <c r="L449" i="15"/>
  <c r="M448" i="15"/>
  <c r="U76" i="15"/>
  <c r="T77" i="15"/>
  <c r="H474" i="15"/>
  <c r="I473" i="15"/>
  <c r="D62" i="15"/>
  <c r="E61" i="15"/>
  <c r="G106" i="15"/>
  <c r="F107" i="15"/>
  <c r="D500" i="15"/>
  <c r="E499" i="15"/>
  <c r="M425" i="15"/>
  <c r="L426" i="15"/>
  <c r="R55" i="15"/>
  <c r="S54" i="15"/>
  <c r="I83" i="15"/>
  <c r="H84" i="15"/>
  <c r="D431" i="15"/>
  <c r="E430" i="15"/>
  <c r="F475" i="15"/>
  <c r="G474" i="15"/>
  <c r="S77" i="15"/>
  <c r="R78" i="15"/>
  <c r="S376" i="15"/>
  <c r="R377" i="15"/>
  <c r="S629" i="15"/>
  <c r="R630" i="15"/>
  <c r="U513" i="15"/>
  <c r="T514" i="15"/>
  <c r="Q585" i="15"/>
  <c r="P586" i="15"/>
  <c r="O333" i="15"/>
  <c r="N334" i="15"/>
  <c r="J542" i="15"/>
  <c r="K541" i="15"/>
  <c r="J197" i="15"/>
  <c r="K196" i="15"/>
  <c r="E199" i="15"/>
  <c r="D200" i="15"/>
  <c r="N380" i="15"/>
  <c r="O379" i="15"/>
  <c r="L403" i="15"/>
  <c r="M402" i="15"/>
  <c r="M632" i="15"/>
  <c r="L633" i="15"/>
  <c r="H60" i="15"/>
  <c r="I59" i="15"/>
  <c r="I359" i="15"/>
  <c r="H360" i="15"/>
  <c r="H198" i="15"/>
  <c r="I197" i="15"/>
  <c r="F361" i="15"/>
  <c r="G360" i="15"/>
  <c r="U329" i="15"/>
  <c r="T330" i="15"/>
  <c r="U284" i="15"/>
  <c r="T285" i="15"/>
  <c r="S445" i="15"/>
  <c r="R446" i="15"/>
  <c r="G245" i="15"/>
  <c r="F246" i="15"/>
  <c r="F407" i="15"/>
  <c r="G406" i="15"/>
  <c r="G383" i="15"/>
  <c r="F384" i="15"/>
  <c r="U467" i="15"/>
  <c r="T468" i="15"/>
  <c r="H382" i="15"/>
  <c r="I381" i="15"/>
  <c r="Q101" i="15"/>
  <c r="P102" i="15"/>
  <c r="G590" i="15"/>
  <c r="F591" i="15"/>
  <c r="F568" i="15"/>
  <c r="G567" i="15"/>
  <c r="N173" i="15"/>
  <c r="O172" i="15"/>
  <c r="M586" i="15"/>
  <c r="L587" i="15"/>
  <c r="Q332" i="15"/>
  <c r="P333" i="15"/>
  <c r="U444" i="15"/>
  <c r="T445" i="15"/>
  <c r="G290" i="15"/>
  <c r="F291" i="15"/>
  <c r="P563" i="15"/>
  <c r="Q562" i="15"/>
  <c r="J335" i="15"/>
  <c r="K334" i="15"/>
  <c r="D85" i="15"/>
  <c r="E84" i="15"/>
  <c r="P218" i="15"/>
  <c r="Q217" i="15"/>
  <c r="B63" i="15"/>
  <c r="C62" i="15"/>
  <c r="J59" i="15"/>
  <c r="K58" i="15"/>
  <c r="H175" i="15"/>
  <c r="I174" i="15"/>
  <c r="I313" i="15"/>
  <c r="H314" i="15"/>
  <c r="H452" i="15"/>
  <c r="I451" i="15"/>
  <c r="H405" i="15"/>
  <c r="I404" i="15"/>
  <c r="G129" i="15"/>
  <c r="F130" i="15"/>
  <c r="P264" i="15"/>
  <c r="Q263" i="15"/>
  <c r="T170" i="15"/>
  <c r="O562" i="15"/>
  <c r="N563" i="15"/>
  <c r="Q377" i="15"/>
  <c r="P378" i="15"/>
  <c r="U629" i="15"/>
  <c r="T630" i="15"/>
  <c r="O219" i="15"/>
  <c r="N220" i="15"/>
  <c r="K265" i="15"/>
  <c r="J266" i="15"/>
  <c r="H244" i="15"/>
  <c r="I243" i="15"/>
  <c r="S147" i="15"/>
  <c r="R148" i="15"/>
  <c r="U124" i="15"/>
  <c r="T125" i="15"/>
  <c r="L610" i="15"/>
  <c r="M609" i="15"/>
  <c r="H497" i="15"/>
  <c r="I496" i="15"/>
  <c r="D270" i="15"/>
  <c r="E269" i="15"/>
  <c r="J105" i="15"/>
  <c r="K104" i="15"/>
  <c r="F177" i="15"/>
  <c r="G176" i="15"/>
  <c r="U582" i="15"/>
  <c r="T583" i="15"/>
  <c r="D615" i="15"/>
  <c r="E614" i="15"/>
  <c r="G153" i="15"/>
  <c r="F154" i="15"/>
  <c r="N586" i="15"/>
  <c r="O585" i="15"/>
  <c r="G498" i="15"/>
  <c r="F499" i="15"/>
  <c r="O539" i="15"/>
  <c r="N540" i="15"/>
  <c r="H223" i="15"/>
  <c r="I222" i="15"/>
  <c r="P426" i="15"/>
  <c r="Q425" i="15"/>
  <c r="K610" i="15"/>
  <c r="J611" i="15"/>
  <c r="O103" i="15"/>
  <c r="N104" i="15"/>
  <c r="S583" i="15"/>
  <c r="R584" i="15"/>
  <c r="U260" i="15"/>
  <c r="T261" i="15"/>
  <c r="N311" i="15"/>
  <c r="O310" i="15"/>
  <c r="S169" i="15"/>
  <c r="R170" i="15"/>
  <c r="Q400" i="15"/>
  <c r="P401" i="15"/>
  <c r="I543" i="15"/>
  <c r="H544" i="15"/>
  <c r="S491" i="15"/>
  <c r="R492" i="15"/>
  <c r="U306" i="15"/>
  <c r="T307" i="15"/>
  <c r="S307" i="15"/>
  <c r="R308" i="15"/>
  <c r="U145" i="15"/>
  <c r="T146" i="15"/>
  <c r="B546" i="15"/>
  <c r="C545" i="15"/>
  <c r="S330" i="15"/>
  <c r="R331" i="15"/>
  <c r="K358" i="15"/>
  <c r="J359" i="15"/>
  <c r="K288" i="15"/>
  <c r="J289" i="15"/>
  <c r="L58" i="15"/>
  <c r="M57" i="15"/>
  <c r="H152" i="15"/>
  <c r="I151" i="15"/>
  <c r="S125" i="15"/>
  <c r="R126" i="15"/>
  <c r="I129" i="15"/>
  <c r="H130" i="15"/>
  <c r="E636" i="15"/>
  <c r="D637" i="15"/>
  <c r="S468" i="15"/>
  <c r="R469" i="15"/>
  <c r="S261" i="15"/>
  <c r="R262" i="15"/>
  <c r="S284" i="15"/>
  <c r="R285" i="15"/>
  <c r="K449" i="15"/>
  <c r="J450" i="15"/>
  <c r="K496" i="15"/>
  <c r="J497" i="15"/>
  <c r="Q469" i="15"/>
  <c r="P470" i="15"/>
  <c r="K634" i="15"/>
  <c r="J635" i="15"/>
  <c r="M517" i="15"/>
  <c r="L518" i="15"/>
  <c r="F453" i="15"/>
  <c r="G452" i="15"/>
  <c r="M333" i="15"/>
  <c r="L334" i="15"/>
  <c r="O286" i="15"/>
  <c r="N287" i="15"/>
  <c r="G635" i="15"/>
  <c r="F636" i="15"/>
  <c r="N149" i="15"/>
  <c r="O148" i="15"/>
  <c r="N517" i="15"/>
  <c r="O516" i="15"/>
  <c r="M358" i="15"/>
  <c r="L359" i="15"/>
  <c r="C407" i="15"/>
  <c r="B408" i="15"/>
  <c r="S100" i="15"/>
  <c r="R101" i="15"/>
  <c r="U191" i="15"/>
  <c r="T192" i="15"/>
  <c r="U398" i="15"/>
  <c r="T399" i="15"/>
  <c r="N196" i="15"/>
  <c r="O195" i="15"/>
  <c r="S192" i="15"/>
  <c r="R193" i="15"/>
  <c r="Q538" i="15"/>
  <c r="P539" i="15"/>
  <c r="O609" i="15"/>
  <c r="N610" i="15"/>
  <c r="U215" i="15"/>
  <c r="T216" i="15"/>
  <c r="I611" i="15"/>
  <c r="H612" i="15"/>
  <c r="U490" i="15"/>
  <c r="T491" i="15"/>
  <c r="U353" i="15"/>
  <c r="T354" i="15"/>
  <c r="H635" i="15"/>
  <c r="I634" i="15"/>
  <c r="E453" i="15"/>
  <c r="D454" i="15"/>
  <c r="G221" i="15"/>
  <c r="F222" i="15"/>
  <c r="G268" i="15"/>
  <c r="F269" i="15"/>
  <c r="U536" i="15"/>
  <c r="T537" i="15"/>
  <c r="E521" i="15"/>
  <c r="D522" i="15"/>
  <c r="S422" i="15"/>
  <c r="R423" i="15"/>
  <c r="K128" i="15"/>
  <c r="J129" i="15"/>
  <c r="Q631" i="15"/>
  <c r="P632" i="15"/>
  <c r="J588" i="15"/>
  <c r="K587" i="15"/>
  <c r="E153" i="15"/>
  <c r="D154" i="15"/>
  <c r="I335" i="15"/>
  <c r="H336" i="15"/>
  <c r="C385" i="15"/>
  <c r="B386" i="15"/>
  <c r="I267" i="15"/>
  <c r="H268" i="15"/>
  <c r="G336" i="15"/>
  <c r="F337" i="15"/>
  <c r="C201" i="15"/>
  <c r="B202" i="15"/>
  <c r="Q608" i="15"/>
  <c r="P609" i="15"/>
  <c r="P56" i="15"/>
  <c r="Q55" i="15"/>
  <c r="J404" i="15"/>
  <c r="K403" i="15"/>
  <c r="K472" i="15"/>
  <c r="J473" i="15"/>
  <c r="J381" i="15"/>
  <c r="K380" i="15"/>
  <c r="I589" i="15"/>
  <c r="H590" i="15"/>
  <c r="T54" i="15"/>
  <c r="U53" i="15"/>
  <c r="L265" i="15"/>
  <c r="M264" i="15"/>
  <c r="S354" i="15"/>
  <c r="R355" i="15"/>
  <c r="E222" i="15"/>
  <c r="D223" i="15"/>
  <c r="M80" i="15"/>
  <c r="L81" i="15"/>
  <c r="L150" i="15"/>
  <c r="M149" i="15"/>
  <c r="I290" i="15"/>
  <c r="H291" i="15"/>
  <c r="L472" i="15"/>
  <c r="M471" i="15"/>
  <c r="E245" i="15"/>
  <c r="D246" i="15"/>
  <c r="K311" i="15"/>
  <c r="J312" i="15"/>
  <c r="N57" i="15"/>
  <c r="O56" i="15"/>
  <c r="F84" i="15"/>
  <c r="G83" i="15"/>
  <c r="I106" i="15"/>
  <c r="H107" i="15"/>
  <c r="E567" i="15"/>
  <c r="D568" i="15"/>
  <c r="G313" i="15"/>
  <c r="F314" i="15"/>
  <c r="H520" i="15"/>
  <c r="I519" i="15"/>
  <c r="B640" i="15"/>
  <c r="C639" i="15"/>
  <c r="C616" i="15"/>
  <c r="B617" i="15"/>
  <c r="E546" i="15"/>
  <c r="D547" i="15"/>
  <c r="B525" i="15"/>
  <c r="C524" i="15"/>
  <c r="C500" i="15"/>
  <c r="B501" i="15"/>
  <c r="C479" i="15"/>
  <c r="B480" i="15"/>
  <c r="C454" i="15"/>
  <c r="B455" i="15"/>
  <c r="B433" i="15"/>
  <c r="C432" i="15"/>
  <c r="D410" i="15"/>
  <c r="E409" i="15"/>
  <c r="E385" i="15"/>
  <c r="D386" i="15"/>
  <c r="B364" i="15"/>
  <c r="C363" i="15"/>
  <c r="E362" i="15"/>
  <c r="D363" i="15"/>
  <c r="D341" i="15"/>
  <c r="E340" i="15"/>
  <c r="C339" i="15"/>
  <c r="B340" i="15"/>
  <c r="E316" i="15"/>
  <c r="D317" i="15"/>
  <c r="B318" i="15"/>
  <c r="C317" i="15"/>
  <c r="B295" i="15"/>
  <c r="C294" i="15"/>
  <c r="C270" i="15"/>
  <c r="B271" i="15"/>
  <c r="C248" i="15"/>
  <c r="B249" i="15"/>
  <c r="C224" i="15"/>
  <c r="B225" i="15"/>
  <c r="E178" i="15"/>
  <c r="D179" i="15"/>
  <c r="B180" i="15"/>
  <c r="C179" i="15"/>
  <c r="C155" i="15"/>
  <c r="B156" i="15"/>
  <c r="B134" i="15"/>
  <c r="C133" i="15"/>
  <c r="E109" i="15"/>
  <c r="D110" i="15"/>
  <c r="B111" i="15"/>
  <c r="C110" i="15"/>
  <c r="B88" i="15"/>
  <c r="C87" i="15"/>
  <c r="L312" i="15" l="1"/>
  <c r="M311" i="15"/>
  <c r="Q356" i="15"/>
  <c r="P357" i="15"/>
  <c r="R218" i="15"/>
  <c r="S217" i="15"/>
  <c r="N633" i="15"/>
  <c r="O632" i="15"/>
  <c r="U422" i="15"/>
  <c r="T423" i="15"/>
  <c r="M381" i="15"/>
  <c r="L382" i="15"/>
  <c r="K566" i="15"/>
  <c r="J567" i="15"/>
  <c r="T377" i="15"/>
  <c r="U376" i="15"/>
  <c r="M129" i="15"/>
  <c r="L130" i="15"/>
  <c r="O494" i="15"/>
  <c r="N495" i="15"/>
  <c r="P172" i="15"/>
  <c r="Q171" i="15"/>
  <c r="I428" i="15"/>
  <c r="H429" i="15"/>
  <c r="L565" i="15"/>
  <c r="M564" i="15"/>
  <c r="L289" i="15"/>
  <c r="M288" i="15"/>
  <c r="M243" i="15"/>
  <c r="L244" i="15"/>
  <c r="J83" i="15"/>
  <c r="K82" i="15"/>
  <c r="O127" i="15"/>
  <c r="N128" i="15"/>
  <c r="M496" i="15"/>
  <c r="L497" i="15"/>
  <c r="I566" i="15"/>
  <c r="H567" i="15"/>
  <c r="O448" i="15"/>
  <c r="N449" i="15"/>
  <c r="O80" i="15"/>
  <c r="N81" i="15"/>
  <c r="R240" i="15"/>
  <c r="S239" i="15"/>
  <c r="D293" i="15"/>
  <c r="E292" i="15"/>
  <c r="Q286" i="15"/>
  <c r="P287" i="15"/>
  <c r="D132" i="15"/>
  <c r="E131" i="15"/>
  <c r="U561" i="15"/>
  <c r="T562" i="15"/>
  <c r="M542" i="15"/>
  <c r="L543" i="15"/>
  <c r="M105" i="15"/>
  <c r="L106" i="15"/>
  <c r="N242" i="15"/>
  <c r="O241" i="15"/>
  <c r="N288" i="15"/>
  <c r="O287" i="15"/>
  <c r="K611" i="15"/>
  <c r="J612" i="15"/>
  <c r="G499" i="15"/>
  <c r="F500" i="15"/>
  <c r="U583" i="15"/>
  <c r="T584" i="15"/>
  <c r="R149" i="15"/>
  <c r="S148" i="15"/>
  <c r="S607" i="15"/>
  <c r="R608" i="15"/>
  <c r="F315" i="15"/>
  <c r="G314" i="15"/>
  <c r="D523" i="15"/>
  <c r="E522" i="15"/>
  <c r="G222" i="15"/>
  <c r="F223" i="15"/>
  <c r="I612" i="15"/>
  <c r="H613" i="15"/>
  <c r="U399" i="15"/>
  <c r="T400" i="15"/>
  <c r="L360" i="15"/>
  <c r="M359" i="15"/>
  <c r="J636" i="15"/>
  <c r="K635" i="15"/>
  <c r="S285" i="15"/>
  <c r="R286" i="15"/>
  <c r="J360" i="15"/>
  <c r="K359" i="15"/>
  <c r="F292" i="15"/>
  <c r="G291" i="15"/>
  <c r="Q102" i="15"/>
  <c r="P103" i="15"/>
  <c r="F545" i="15"/>
  <c r="G544" i="15"/>
  <c r="I635" i="15"/>
  <c r="H636" i="15"/>
  <c r="P265" i="15"/>
  <c r="Q264" i="15"/>
  <c r="C569" i="15"/>
  <c r="B570" i="15"/>
  <c r="K519" i="15"/>
  <c r="J520" i="15"/>
  <c r="N404" i="15"/>
  <c r="O403" i="15"/>
  <c r="U285" i="15"/>
  <c r="T286" i="15"/>
  <c r="S78" i="15"/>
  <c r="R79" i="15"/>
  <c r="L197" i="15"/>
  <c r="M196" i="15"/>
  <c r="Q149" i="15"/>
  <c r="P150" i="15"/>
  <c r="K221" i="15"/>
  <c r="J222" i="15"/>
  <c r="Q517" i="15"/>
  <c r="P518" i="15"/>
  <c r="E591" i="15"/>
  <c r="D592" i="15"/>
  <c r="O357" i="15"/>
  <c r="N358" i="15"/>
  <c r="K381" i="15"/>
  <c r="J382" i="15"/>
  <c r="N518" i="15"/>
  <c r="O517" i="15"/>
  <c r="L59" i="15"/>
  <c r="M58" i="15"/>
  <c r="Q426" i="15"/>
  <c r="P427" i="15"/>
  <c r="N587" i="15"/>
  <c r="O586" i="15"/>
  <c r="I497" i="15"/>
  <c r="H498" i="15"/>
  <c r="I244" i="15"/>
  <c r="H245" i="15"/>
  <c r="I175" i="15"/>
  <c r="H176" i="15"/>
  <c r="D86" i="15"/>
  <c r="E85" i="15"/>
  <c r="O173" i="15"/>
  <c r="N174" i="15"/>
  <c r="I382" i="15"/>
  <c r="H383" i="15"/>
  <c r="I198" i="15"/>
  <c r="H199" i="15"/>
  <c r="L404" i="15"/>
  <c r="M403" i="15"/>
  <c r="K542" i="15"/>
  <c r="J543" i="15"/>
  <c r="R56" i="15"/>
  <c r="S55" i="15"/>
  <c r="D63" i="15"/>
  <c r="E62" i="15"/>
  <c r="K152" i="15"/>
  <c r="J153" i="15"/>
  <c r="O266" i="15"/>
  <c r="N267" i="15"/>
  <c r="O471" i="15"/>
  <c r="N472" i="15"/>
  <c r="D224" i="15"/>
  <c r="E223" i="15"/>
  <c r="H591" i="15"/>
  <c r="I590" i="15"/>
  <c r="H269" i="15"/>
  <c r="I268" i="15"/>
  <c r="P402" i="15"/>
  <c r="Q401" i="15"/>
  <c r="L588" i="15"/>
  <c r="M587" i="15"/>
  <c r="P587" i="15"/>
  <c r="Q586" i="15"/>
  <c r="S377" i="15"/>
  <c r="R378" i="15"/>
  <c r="H85" i="15"/>
  <c r="I84" i="15"/>
  <c r="F108" i="15"/>
  <c r="G107" i="15"/>
  <c r="K588" i="15"/>
  <c r="J589" i="15"/>
  <c r="E270" i="15"/>
  <c r="D271" i="15"/>
  <c r="G407" i="15"/>
  <c r="F408" i="15"/>
  <c r="G361" i="15"/>
  <c r="F362" i="15"/>
  <c r="C386" i="15"/>
  <c r="B387" i="15"/>
  <c r="U307" i="15"/>
  <c r="T308" i="15"/>
  <c r="U261" i="15"/>
  <c r="T262" i="15"/>
  <c r="F131" i="15"/>
  <c r="G130" i="15"/>
  <c r="H108" i="15"/>
  <c r="I107" i="15"/>
  <c r="I336" i="15"/>
  <c r="H337" i="15"/>
  <c r="J498" i="15"/>
  <c r="K497" i="15"/>
  <c r="S469" i="15"/>
  <c r="R470" i="15"/>
  <c r="S126" i="15"/>
  <c r="R127" i="15"/>
  <c r="G154" i="15"/>
  <c r="F155" i="15"/>
  <c r="K266" i="15"/>
  <c r="J267" i="15"/>
  <c r="N564" i="15"/>
  <c r="O563" i="15"/>
  <c r="U468" i="15"/>
  <c r="T469" i="15"/>
  <c r="G246" i="15"/>
  <c r="F247" i="15"/>
  <c r="U330" i="15"/>
  <c r="T331" i="15"/>
  <c r="I360" i="15"/>
  <c r="H361" i="15"/>
  <c r="L427" i="15"/>
  <c r="M426" i="15"/>
  <c r="S515" i="15"/>
  <c r="R516" i="15"/>
  <c r="Q309" i="15"/>
  <c r="P310" i="15"/>
  <c r="S400" i="15"/>
  <c r="R401" i="15"/>
  <c r="U606" i="15"/>
  <c r="T607" i="15"/>
  <c r="S562" i="15"/>
  <c r="R563" i="15"/>
  <c r="K243" i="15"/>
  <c r="J244" i="15"/>
  <c r="G614" i="15"/>
  <c r="F615" i="15"/>
  <c r="L151" i="15"/>
  <c r="M150" i="15"/>
  <c r="L266" i="15"/>
  <c r="M265" i="15"/>
  <c r="N150" i="15"/>
  <c r="O149" i="15"/>
  <c r="G453" i="15"/>
  <c r="F454" i="15"/>
  <c r="C546" i="15"/>
  <c r="B547" i="15"/>
  <c r="I223" i="15"/>
  <c r="H224" i="15"/>
  <c r="G177" i="15"/>
  <c r="F178" i="15"/>
  <c r="M610" i="15"/>
  <c r="L611" i="15"/>
  <c r="I405" i="15"/>
  <c r="H406" i="15"/>
  <c r="J60" i="15"/>
  <c r="K59" i="15"/>
  <c r="K335" i="15"/>
  <c r="J336" i="15"/>
  <c r="G568" i="15"/>
  <c r="F569" i="15"/>
  <c r="N381" i="15"/>
  <c r="O380" i="15"/>
  <c r="G475" i="15"/>
  <c r="F476" i="15"/>
  <c r="H475" i="15"/>
  <c r="I474" i="15"/>
  <c r="G522" i="15"/>
  <c r="F523" i="15"/>
  <c r="M220" i="15"/>
  <c r="L221" i="15"/>
  <c r="K174" i="15"/>
  <c r="J175" i="15"/>
  <c r="M174" i="15"/>
  <c r="L175" i="15"/>
  <c r="S308" i="15"/>
  <c r="R309" i="15"/>
  <c r="U630" i="15"/>
  <c r="T631" i="15"/>
  <c r="H315" i="15"/>
  <c r="I314" i="15"/>
  <c r="L634" i="15"/>
  <c r="M633" i="15"/>
  <c r="Q80" i="15"/>
  <c r="P81" i="15"/>
  <c r="N426" i="15"/>
  <c r="O425" i="15"/>
  <c r="U101" i="15"/>
  <c r="T102" i="15"/>
  <c r="G199" i="15"/>
  <c r="F200" i="15"/>
  <c r="N58" i="15"/>
  <c r="O57" i="15"/>
  <c r="L473" i="15"/>
  <c r="M472" i="15"/>
  <c r="P57" i="15"/>
  <c r="Q56" i="15"/>
  <c r="K197" i="15"/>
  <c r="J198" i="15"/>
  <c r="L450" i="15"/>
  <c r="M449" i="15"/>
  <c r="B596" i="15"/>
  <c r="C596" i="15" s="1"/>
  <c r="C595" i="15"/>
  <c r="Q493" i="15"/>
  <c r="P494" i="15"/>
  <c r="E568" i="15"/>
  <c r="D569" i="15"/>
  <c r="K312" i="15"/>
  <c r="J313" i="15"/>
  <c r="H292" i="15"/>
  <c r="I291" i="15"/>
  <c r="R356" i="15"/>
  <c r="S355" i="15"/>
  <c r="P610" i="15"/>
  <c r="Q609" i="15"/>
  <c r="P633" i="15"/>
  <c r="Q632" i="15"/>
  <c r="U537" i="15"/>
  <c r="T538" i="15"/>
  <c r="U354" i="15"/>
  <c r="T355" i="15"/>
  <c r="U216" i="15"/>
  <c r="T217" i="15"/>
  <c r="U192" i="15"/>
  <c r="T193" i="15"/>
  <c r="L335" i="15"/>
  <c r="M334" i="15"/>
  <c r="Q470" i="15"/>
  <c r="P471" i="15"/>
  <c r="S262" i="15"/>
  <c r="R263" i="15"/>
  <c r="I130" i="15"/>
  <c r="H131" i="15"/>
  <c r="R332" i="15"/>
  <c r="S331" i="15"/>
  <c r="Q378" i="15"/>
  <c r="P379" i="15"/>
  <c r="B203" i="15"/>
  <c r="C202" i="15"/>
  <c r="N611" i="15"/>
  <c r="O610" i="15"/>
  <c r="S193" i="15"/>
  <c r="R194" i="15"/>
  <c r="S101" i="15"/>
  <c r="R102" i="15"/>
  <c r="S492" i="15"/>
  <c r="R493" i="15"/>
  <c r="S584" i="15"/>
  <c r="R585" i="15"/>
  <c r="U445" i="15"/>
  <c r="T446" i="15"/>
  <c r="O334" i="15"/>
  <c r="N335" i="15"/>
  <c r="U514" i="15"/>
  <c r="T515" i="15"/>
  <c r="D247" i="15"/>
  <c r="E246" i="15"/>
  <c r="L82" i="15"/>
  <c r="M81" i="15"/>
  <c r="F338" i="15"/>
  <c r="G337" i="15"/>
  <c r="D155" i="15"/>
  <c r="E154" i="15"/>
  <c r="S423" i="15"/>
  <c r="R424" i="15"/>
  <c r="G269" i="15"/>
  <c r="F270" i="15"/>
  <c r="E454" i="15"/>
  <c r="D455" i="15"/>
  <c r="U491" i="15"/>
  <c r="T492" i="15"/>
  <c r="P540" i="15"/>
  <c r="Q539" i="15"/>
  <c r="B409" i="15"/>
  <c r="C408" i="15"/>
  <c r="F637" i="15"/>
  <c r="G636" i="15"/>
  <c r="L519" i="15"/>
  <c r="M518" i="15"/>
  <c r="K450" i="15"/>
  <c r="J451" i="15"/>
  <c r="D638" i="15"/>
  <c r="E637" i="15"/>
  <c r="K289" i="15"/>
  <c r="J290" i="15"/>
  <c r="U146" i="15"/>
  <c r="T147" i="15"/>
  <c r="H545" i="15"/>
  <c r="I544" i="15"/>
  <c r="S170" i="15"/>
  <c r="R171" i="15"/>
  <c r="O104" i="15"/>
  <c r="N105" i="15"/>
  <c r="N541" i="15"/>
  <c r="O540" i="15"/>
  <c r="U125" i="15"/>
  <c r="T126" i="15"/>
  <c r="O220" i="15"/>
  <c r="N221" i="15"/>
  <c r="U170" i="15"/>
  <c r="T171" i="15"/>
  <c r="Q333" i="15"/>
  <c r="P334" i="15"/>
  <c r="G591" i="15"/>
  <c r="F592" i="15"/>
  <c r="G384" i="15"/>
  <c r="F385" i="15"/>
  <c r="S446" i="15"/>
  <c r="R447" i="15"/>
  <c r="D201" i="15"/>
  <c r="E200" i="15"/>
  <c r="S630" i="15"/>
  <c r="R631" i="15"/>
  <c r="U77" i="15"/>
  <c r="T78" i="15"/>
  <c r="P242" i="15"/>
  <c r="Q241" i="15"/>
  <c r="E477" i="15"/>
  <c r="D478" i="15"/>
  <c r="S538" i="15"/>
  <c r="R539" i="15"/>
  <c r="F430" i="15"/>
  <c r="G429" i="15"/>
  <c r="Q195" i="15"/>
  <c r="P196" i="15"/>
  <c r="U238" i="15"/>
  <c r="T239" i="15"/>
  <c r="O311" i="15"/>
  <c r="N312" i="15"/>
  <c r="Q218" i="15"/>
  <c r="P219" i="15"/>
  <c r="K473" i="15"/>
  <c r="J474" i="15"/>
  <c r="J130" i="15"/>
  <c r="K129" i="15"/>
  <c r="I520" i="15"/>
  <c r="H521" i="15"/>
  <c r="F85" i="15"/>
  <c r="G84" i="15"/>
  <c r="T55" i="15"/>
  <c r="U54" i="15"/>
  <c r="K404" i="15"/>
  <c r="J405" i="15"/>
  <c r="O196" i="15"/>
  <c r="N197" i="15"/>
  <c r="H153" i="15"/>
  <c r="I152" i="15"/>
  <c r="E615" i="15"/>
  <c r="D616" i="15"/>
  <c r="K105" i="15"/>
  <c r="J106" i="15"/>
  <c r="I452" i="15"/>
  <c r="H453" i="15"/>
  <c r="B64" i="15"/>
  <c r="C63" i="15"/>
  <c r="P564" i="15"/>
  <c r="Q563" i="15"/>
  <c r="H61" i="15"/>
  <c r="I60" i="15"/>
  <c r="D432" i="15"/>
  <c r="E431" i="15"/>
  <c r="E500" i="15"/>
  <c r="D501" i="15"/>
  <c r="P449" i="15"/>
  <c r="Q448" i="15"/>
  <c r="F62" i="15"/>
  <c r="G61" i="15"/>
  <c r="Q127" i="15"/>
  <c r="P128" i="15"/>
  <c r="K427" i="15"/>
  <c r="J428" i="15"/>
  <c r="C640" i="15"/>
  <c r="B641" i="15"/>
  <c r="C617" i="15"/>
  <c r="B618" i="15"/>
  <c r="E547" i="15"/>
  <c r="D548" i="15"/>
  <c r="C525" i="15"/>
  <c r="B526" i="15"/>
  <c r="B502" i="15"/>
  <c r="C501" i="15"/>
  <c r="C480" i="15"/>
  <c r="B481" i="15"/>
  <c r="C481" i="15" s="1"/>
  <c r="B456" i="15"/>
  <c r="C455" i="15"/>
  <c r="C433" i="15"/>
  <c r="B434" i="15"/>
  <c r="E410" i="15"/>
  <c r="D411" i="15"/>
  <c r="D387" i="15"/>
  <c r="E386" i="15"/>
  <c r="D364" i="15"/>
  <c r="E363" i="15"/>
  <c r="C364" i="15"/>
  <c r="B365" i="15"/>
  <c r="E341" i="15"/>
  <c r="D342" i="15"/>
  <c r="C340" i="15"/>
  <c r="B341" i="15"/>
  <c r="C318" i="15"/>
  <c r="B319" i="15"/>
  <c r="E317" i="15"/>
  <c r="D318" i="15"/>
  <c r="C295" i="15"/>
  <c r="B296" i="15"/>
  <c r="C271" i="15"/>
  <c r="B272" i="15"/>
  <c r="C249" i="15"/>
  <c r="B250" i="15"/>
  <c r="B226" i="15"/>
  <c r="C225" i="15"/>
  <c r="C180" i="15"/>
  <c r="B181" i="15"/>
  <c r="D180" i="15"/>
  <c r="E179" i="15"/>
  <c r="B157" i="15"/>
  <c r="C156" i="15"/>
  <c r="C134" i="15"/>
  <c r="B135" i="15"/>
  <c r="C111" i="15"/>
  <c r="B112" i="15"/>
  <c r="D111" i="15"/>
  <c r="E110" i="15"/>
  <c r="C88" i="15"/>
  <c r="B89" i="15"/>
  <c r="M312" i="15" l="1"/>
  <c r="L313" i="15"/>
  <c r="T424" i="15"/>
  <c r="U423" i="15"/>
  <c r="O633" i="15"/>
  <c r="N634" i="15"/>
  <c r="S218" i="15"/>
  <c r="R219" i="15"/>
  <c r="P358" i="15"/>
  <c r="Q357" i="15"/>
  <c r="L383" i="15"/>
  <c r="M382" i="15"/>
  <c r="L131" i="15"/>
  <c r="M130" i="15"/>
  <c r="M565" i="15"/>
  <c r="L566" i="15"/>
  <c r="H430" i="15"/>
  <c r="I429" i="15"/>
  <c r="U377" i="15"/>
  <c r="T378" i="15"/>
  <c r="O495" i="15"/>
  <c r="N496" i="15"/>
  <c r="M289" i="15"/>
  <c r="L290" i="15"/>
  <c r="J568" i="15"/>
  <c r="K567" i="15"/>
  <c r="Q172" i="15"/>
  <c r="P173" i="15"/>
  <c r="M497" i="15"/>
  <c r="L498" i="15"/>
  <c r="M543" i="15"/>
  <c r="L544" i="15"/>
  <c r="N450" i="15"/>
  <c r="O449" i="15"/>
  <c r="N129" i="15"/>
  <c r="O128" i="15"/>
  <c r="P288" i="15"/>
  <c r="Q287" i="15"/>
  <c r="N82" i="15"/>
  <c r="O81" i="15"/>
  <c r="U562" i="15"/>
  <c r="T563" i="15"/>
  <c r="O242" i="15"/>
  <c r="N243" i="15"/>
  <c r="E293" i="15"/>
  <c r="D294" i="15"/>
  <c r="J84" i="15"/>
  <c r="K83" i="15"/>
  <c r="L107" i="15"/>
  <c r="M106" i="15"/>
  <c r="H568" i="15"/>
  <c r="I567" i="15"/>
  <c r="M244" i="15"/>
  <c r="L245" i="15"/>
  <c r="E132" i="15"/>
  <c r="D133" i="15"/>
  <c r="S240" i="15"/>
  <c r="R241" i="15"/>
  <c r="U239" i="15"/>
  <c r="T240" i="15"/>
  <c r="S585" i="15"/>
  <c r="R586" i="15"/>
  <c r="Q379" i="15"/>
  <c r="P380" i="15"/>
  <c r="S263" i="15"/>
  <c r="R264" i="15"/>
  <c r="T218" i="15"/>
  <c r="U217" i="15"/>
  <c r="D570" i="15"/>
  <c r="E569" i="15"/>
  <c r="J199" i="15"/>
  <c r="K198" i="15"/>
  <c r="G200" i="15"/>
  <c r="F201" i="15"/>
  <c r="R564" i="15"/>
  <c r="S563" i="15"/>
  <c r="Q310" i="15"/>
  <c r="P311" i="15"/>
  <c r="U331" i="15"/>
  <c r="T332" i="15"/>
  <c r="K267" i="15"/>
  <c r="J268" i="15"/>
  <c r="S470" i="15"/>
  <c r="R471" i="15"/>
  <c r="F363" i="15"/>
  <c r="G362" i="15"/>
  <c r="B571" i="15"/>
  <c r="C570" i="15"/>
  <c r="U400" i="15"/>
  <c r="T401" i="15"/>
  <c r="P588" i="15"/>
  <c r="Q587" i="15"/>
  <c r="I591" i="15"/>
  <c r="H592" i="15"/>
  <c r="Q196" i="15"/>
  <c r="P197" i="15"/>
  <c r="H225" i="15"/>
  <c r="I224" i="15"/>
  <c r="U607" i="15"/>
  <c r="T608" i="15"/>
  <c r="S516" i="15"/>
  <c r="R517" i="15"/>
  <c r="G247" i="15"/>
  <c r="F248" i="15"/>
  <c r="F156" i="15"/>
  <c r="G155" i="15"/>
  <c r="U262" i="15"/>
  <c r="T263" i="15"/>
  <c r="K153" i="15"/>
  <c r="J154" i="15"/>
  <c r="H499" i="15"/>
  <c r="I498" i="15"/>
  <c r="O358" i="15"/>
  <c r="N359" i="15"/>
  <c r="K222" i="15"/>
  <c r="J223" i="15"/>
  <c r="R80" i="15"/>
  <c r="S79" i="15"/>
  <c r="S286" i="15"/>
  <c r="R287" i="15"/>
  <c r="H614" i="15"/>
  <c r="I613" i="15"/>
  <c r="S608" i="15"/>
  <c r="R609" i="15"/>
  <c r="K612" i="15"/>
  <c r="J613" i="15"/>
  <c r="F63" i="15"/>
  <c r="G62" i="15"/>
  <c r="B65" i="15"/>
  <c r="C64" i="15"/>
  <c r="H154" i="15"/>
  <c r="I153" i="15"/>
  <c r="G85" i="15"/>
  <c r="F86" i="15"/>
  <c r="E201" i="15"/>
  <c r="D202" i="15"/>
  <c r="O541" i="15"/>
  <c r="N542" i="15"/>
  <c r="M519" i="15"/>
  <c r="L520" i="15"/>
  <c r="E155" i="15"/>
  <c r="D156" i="15"/>
  <c r="O611" i="15"/>
  <c r="N612" i="15"/>
  <c r="S356" i="15"/>
  <c r="R357" i="15"/>
  <c r="P58" i="15"/>
  <c r="Q57" i="15"/>
  <c r="I315" i="15"/>
  <c r="H316" i="15"/>
  <c r="J61" i="15"/>
  <c r="K60" i="15"/>
  <c r="K498" i="15"/>
  <c r="J499" i="15"/>
  <c r="G108" i="15"/>
  <c r="F109" i="15"/>
  <c r="L589" i="15"/>
  <c r="M588" i="15"/>
  <c r="E224" i="15"/>
  <c r="D225" i="15"/>
  <c r="M404" i="15"/>
  <c r="L405" i="15"/>
  <c r="L60" i="15"/>
  <c r="M59" i="15"/>
  <c r="Q265" i="15"/>
  <c r="P266" i="15"/>
  <c r="G545" i="15"/>
  <c r="F546" i="15"/>
  <c r="Q128" i="15"/>
  <c r="P129" i="15"/>
  <c r="L176" i="15"/>
  <c r="M175" i="15"/>
  <c r="K336" i="15"/>
  <c r="J337" i="15"/>
  <c r="J590" i="15"/>
  <c r="K589" i="15"/>
  <c r="O267" i="15"/>
  <c r="N268" i="15"/>
  <c r="F501" i="15"/>
  <c r="G500" i="15"/>
  <c r="D433" i="15"/>
  <c r="E432" i="15"/>
  <c r="T56" i="15"/>
  <c r="U55" i="15"/>
  <c r="H546" i="15"/>
  <c r="I545" i="15"/>
  <c r="Q540" i="15"/>
  <c r="P541" i="15"/>
  <c r="N151" i="15"/>
  <c r="O150" i="15"/>
  <c r="M151" i="15"/>
  <c r="L152" i="15"/>
  <c r="M197" i="15"/>
  <c r="L198" i="15"/>
  <c r="U147" i="15"/>
  <c r="T148" i="15"/>
  <c r="U492" i="15"/>
  <c r="T493" i="15"/>
  <c r="U515" i="15"/>
  <c r="T516" i="15"/>
  <c r="U102" i="15"/>
  <c r="T103" i="15"/>
  <c r="G476" i="15"/>
  <c r="F477" i="15"/>
  <c r="S447" i="15"/>
  <c r="R448" i="15"/>
  <c r="T172" i="15"/>
  <c r="U171" i="15"/>
  <c r="O105" i="15"/>
  <c r="N106" i="15"/>
  <c r="J291" i="15"/>
  <c r="K290" i="15"/>
  <c r="U631" i="15"/>
  <c r="T632" i="15"/>
  <c r="L222" i="15"/>
  <c r="M221" i="15"/>
  <c r="H407" i="15"/>
  <c r="I406" i="15"/>
  <c r="F616" i="15"/>
  <c r="G615" i="15"/>
  <c r="S401" i="15"/>
  <c r="R402" i="15"/>
  <c r="U308" i="15"/>
  <c r="T309" i="15"/>
  <c r="G408" i="15"/>
  <c r="F409" i="15"/>
  <c r="P104" i="15"/>
  <c r="Q103" i="15"/>
  <c r="G637" i="15"/>
  <c r="F638" i="15"/>
  <c r="F339" i="15"/>
  <c r="G338" i="15"/>
  <c r="R333" i="15"/>
  <c r="S332" i="15"/>
  <c r="M335" i="15"/>
  <c r="L336" i="15"/>
  <c r="I292" i="15"/>
  <c r="H293" i="15"/>
  <c r="M473" i="15"/>
  <c r="L474" i="15"/>
  <c r="O426" i="15"/>
  <c r="N427" i="15"/>
  <c r="N382" i="15"/>
  <c r="O381" i="15"/>
  <c r="M427" i="15"/>
  <c r="L428" i="15"/>
  <c r="I85" i="15"/>
  <c r="H86" i="15"/>
  <c r="P403" i="15"/>
  <c r="Q402" i="15"/>
  <c r="D64" i="15"/>
  <c r="E63" i="15"/>
  <c r="E86" i="15"/>
  <c r="D87" i="15"/>
  <c r="N519" i="15"/>
  <c r="O518" i="15"/>
  <c r="N405" i="15"/>
  <c r="O404" i="15"/>
  <c r="J637" i="15"/>
  <c r="K636" i="15"/>
  <c r="S149" i="15"/>
  <c r="R150" i="15"/>
  <c r="N289" i="15"/>
  <c r="O288" i="15"/>
  <c r="D617" i="15"/>
  <c r="E616" i="15"/>
  <c r="K474" i="15"/>
  <c r="J475" i="15"/>
  <c r="E478" i="15"/>
  <c r="D479" i="15"/>
  <c r="S631" i="15"/>
  <c r="R632" i="15"/>
  <c r="G592" i="15"/>
  <c r="F593" i="15"/>
  <c r="U126" i="15"/>
  <c r="T127" i="15"/>
  <c r="K543" i="15"/>
  <c r="J544" i="15"/>
  <c r="H246" i="15"/>
  <c r="I245" i="15"/>
  <c r="P428" i="15"/>
  <c r="Q427" i="15"/>
  <c r="J383" i="15"/>
  <c r="K382" i="15"/>
  <c r="H637" i="15"/>
  <c r="I636" i="15"/>
  <c r="Q564" i="15"/>
  <c r="P565" i="15"/>
  <c r="E247" i="15"/>
  <c r="D248" i="15"/>
  <c r="Q610" i="15"/>
  <c r="P611" i="15"/>
  <c r="F132" i="15"/>
  <c r="G131" i="15"/>
  <c r="G315" i="15"/>
  <c r="F316" i="15"/>
  <c r="Q219" i="15"/>
  <c r="P220" i="15"/>
  <c r="P472" i="15"/>
  <c r="Q471" i="15"/>
  <c r="U355" i="15"/>
  <c r="T356" i="15"/>
  <c r="P495" i="15"/>
  <c r="Q494" i="15"/>
  <c r="J176" i="15"/>
  <c r="K175" i="15"/>
  <c r="R494" i="15"/>
  <c r="S493" i="15"/>
  <c r="U538" i="15"/>
  <c r="T539" i="15"/>
  <c r="B548" i="15"/>
  <c r="C547" i="15"/>
  <c r="U469" i="15"/>
  <c r="T470" i="15"/>
  <c r="H338" i="15"/>
  <c r="I337" i="15"/>
  <c r="H200" i="15"/>
  <c r="I199" i="15"/>
  <c r="D593" i="15"/>
  <c r="E592" i="15"/>
  <c r="Q150" i="15"/>
  <c r="P151" i="15"/>
  <c r="G223" i="15"/>
  <c r="F224" i="15"/>
  <c r="Q449" i="15"/>
  <c r="P450" i="15"/>
  <c r="H62" i="15"/>
  <c r="I61" i="15"/>
  <c r="G430" i="15"/>
  <c r="F431" i="15"/>
  <c r="Q242" i="15"/>
  <c r="P243" i="15"/>
  <c r="J429" i="15"/>
  <c r="K428" i="15"/>
  <c r="D502" i="15"/>
  <c r="E501" i="15"/>
  <c r="J107" i="15"/>
  <c r="K106" i="15"/>
  <c r="J406" i="15"/>
  <c r="K405" i="15"/>
  <c r="S539" i="15"/>
  <c r="R540" i="15"/>
  <c r="U78" i="15"/>
  <c r="T79" i="15"/>
  <c r="F386" i="15"/>
  <c r="G385" i="15"/>
  <c r="O221" i="15"/>
  <c r="N222" i="15"/>
  <c r="S171" i="15"/>
  <c r="R172" i="15"/>
  <c r="G270" i="15"/>
  <c r="F271" i="15"/>
  <c r="U446" i="15"/>
  <c r="T447" i="15"/>
  <c r="S102" i="15"/>
  <c r="R103" i="15"/>
  <c r="I131" i="15"/>
  <c r="H132" i="15"/>
  <c r="U193" i="15"/>
  <c r="T194" i="15"/>
  <c r="J314" i="15"/>
  <c r="K313" i="15"/>
  <c r="P82" i="15"/>
  <c r="Q81" i="15"/>
  <c r="S309" i="15"/>
  <c r="R310" i="15"/>
  <c r="G523" i="15"/>
  <c r="F524" i="15"/>
  <c r="G569" i="15"/>
  <c r="F570" i="15"/>
  <c r="M611" i="15"/>
  <c r="L612" i="15"/>
  <c r="F455" i="15"/>
  <c r="G454" i="15"/>
  <c r="K244" i="15"/>
  <c r="J245" i="15"/>
  <c r="H362" i="15"/>
  <c r="I361" i="15"/>
  <c r="S127" i="15"/>
  <c r="R128" i="15"/>
  <c r="B388" i="15"/>
  <c r="C387" i="15"/>
  <c r="E271" i="15"/>
  <c r="D272" i="15"/>
  <c r="S378" i="15"/>
  <c r="R379" i="15"/>
  <c r="N473" i="15"/>
  <c r="O472" i="15"/>
  <c r="I383" i="15"/>
  <c r="H384" i="15"/>
  <c r="I176" i="15"/>
  <c r="H177" i="15"/>
  <c r="Q518" i="15"/>
  <c r="P519" i="15"/>
  <c r="U286" i="15"/>
  <c r="T287" i="15"/>
  <c r="J521" i="15"/>
  <c r="K520" i="15"/>
  <c r="U584" i="15"/>
  <c r="T585" i="15"/>
  <c r="K451" i="15"/>
  <c r="J452" i="15"/>
  <c r="S424" i="15"/>
  <c r="R425" i="15"/>
  <c r="R195" i="15"/>
  <c r="S194" i="15"/>
  <c r="F179" i="15"/>
  <c r="G178" i="15"/>
  <c r="N175" i="15"/>
  <c r="O174" i="15"/>
  <c r="M634" i="15"/>
  <c r="L635" i="15"/>
  <c r="I475" i="15"/>
  <c r="H476" i="15"/>
  <c r="K360" i="15"/>
  <c r="J361" i="15"/>
  <c r="Q334" i="15"/>
  <c r="P335" i="15"/>
  <c r="I453" i="15"/>
  <c r="H454" i="15"/>
  <c r="N198" i="15"/>
  <c r="O197" i="15"/>
  <c r="I521" i="15"/>
  <c r="H522" i="15"/>
  <c r="N313" i="15"/>
  <c r="O312" i="15"/>
  <c r="E455" i="15"/>
  <c r="D456" i="15"/>
  <c r="O335" i="15"/>
  <c r="N336" i="15"/>
  <c r="K130" i="15"/>
  <c r="J131" i="15"/>
  <c r="D639" i="15"/>
  <c r="E638" i="15"/>
  <c r="C409" i="15"/>
  <c r="B410" i="15"/>
  <c r="M82" i="15"/>
  <c r="L83" i="15"/>
  <c r="C203" i="15"/>
  <c r="B204" i="15"/>
  <c r="Q633" i="15"/>
  <c r="P634" i="15"/>
  <c r="M450" i="15"/>
  <c r="L451" i="15"/>
  <c r="N59" i="15"/>
  <c r="O58" i="15"/>
  <c r="M266" i="15"/>
  <c r="L267" i="15"/>
  <c r="O564" i="15"/>
  <c r="N565" i="15"/>
  <c r="H109" i="15"/>
  <c r="I108" i="15"/>
  <c r="I269" i="15"/>
  <c r="H270" i="15"/>
  <c r="R57" i="15"/>
  <c r="S56" i="15"/>
  <c r="O587" i="15"/>
  <c r="N588" i="15"/>
  <c r="F293" i="15"/>
  <c r="G292" i="15"/>
  <c r="M360" i="15"/>
  <c r="L361" i="15"/>
  <c r="E523" i="15"/>
  <c r="D524" i="15"/>
  <c r="C641" i="15"/>
  <c r="B642" i="15"/>
  <c r="C642" i="15" s="1"/>
  <c r="C618" i="15"/>
  <c r="B619" i="15"/>
  <c r="C619" i="15" s="1"/>
  <c r="E548" i="15"/>
  <c r="D549" i="15"/>
  <c r="B527" i="15"/>
  <c r="C527" i="15" s="1"/>
  <c r="C526" i="15"/>
  <c r="C502" i="15"/>
  <c r="B503" i="15"/>
  <c r="C456" i="15"/>
  <c r="B457" i="15"/>
  <c r="B435" i="15"/>
  <c r="C435" i="15" s="1"/>
  <c r="C434" i="15"/>
  <c r="D412" i="15"/>
  <c r="E412" i="15" s="1"/>
  <c r="E411" i="15"/>
  <c r="E387" i="15"/>
  <c r="D388" i="15"/>
  <c r="E364" i="15"/>
  <c r="D365" i="15"/>
  <c r="B366" i="15"/>
  <c r="C366" i="15" s="1"/>
  <c r="C365" i="15"/>
  <c r="C341" i="15"/>
  <c r="B342" i="15"/>
  <c r="D343" i="15"/>
  <c r="E343" i="15" s="1"/>
  <c r="E342" i="15"/>
  <c r="E318" i="15"/>
  <c r="D319" i="15"/>
  <c r="B320" i="15"/>
  <c r="C320" i="15" s="1"/>
  <c r="C319" i="15"/>
  <c r="B297" i="15"/>
  <c r="C297" i="15" s="1"/>
  <c r="C296" i="15"/>
  <c r="C272" i="15"/>
  <c r="B273" i="15"/>
  <c r="C250" i="15"/>
  <c r="B251" i="15"/>
  <c r="C251" i="15" s="1"/>
  <c r="C226" i="15"/>
  <c r="B227" i="15"/>
  <c r="E180" i="15"/>
  <c r="D181" i="15"/>
  <c r="B182" i="15"/>
  <c r="C182" i="15" s="1"/>
  <c r="C181" i="15"/>
  <c r="C157" i="15"/>
  <c r="B158" i="15"/>
  <c r="B136" i="15"/>
  <c r="C136" i="15" s="1"/>
  <c r="C135" i="15"/>
  <c r="B113" i="15"/>
  <c r="C113" i="15" s="1"/>
  <c r="C112" i="15"/>
  <c r="E111" i="15"/>
  <c r="D112" i="15"/>
  <c r="B90" i="15"/>
  <c r="C90" i="15" s="1"/>
  <c r="C89" i="15"/>
  <c r="M313" i="15" l="1"/>
  <c r="L314" i="15"/>
  <c r="Q358" i="15"/>
  <c r="P359" i="15"/>
  <c r="R220" i="15"/>
  <c r="S219" i="15"/>
  <c r="N635" i="15"/>
  <c r="O634" i="15"/>
  <c r="U424" i="15"/>
  <c r="T425" i="15"/>
  <c r="L384" i="15"/>
  <c r="M383" i="15"/>
  <c r="T379" i="15"/>
  <c r="U378" i="15"/>
  <c r="K568" i="15"/>
  <c r="J569" i="15"/>
  <c r="H431" i="15"/>
  <c r="I430" i="15"/>
  <c r="Q173" i="15"/>
  <c r="P174" i="15"/>
  <c r="L291" i="15"/>
  <c r="M290" i="15"/>
  <c r="M566" i="15"/>
  <c r="L567" i="15"/>
  <c r="N497" i="15"/>
  <c r="O496" i="15"/>
  <c r="M131" i="15"/>
  <c r="L132" i="15"/>
  <c r="O450" i="15"/>
  <c r="N451" i="15"/>
  <c r="M245" i="15"/>
  <c r="L246" i="15"/>
  <c r="O243" i="15"/>
  <c r="N244" i="15"/>
  <c r="I568" i="15"/>
  <c r="H569" i="15"/>
  <c r="N83" i="15"/>
  <c r="O82" i="15"/>
  <c r="D295" i="15"/>
  <c r="E294" i="15"/>
  <c r="S241" i="15"/>
  <c r="R242" i="15"/>
  <c r="M544" i="15"/>
  <c r="L545" i="15"/>
  <c r="D134" i="15"/>
  <c r="E133" i="15"/>
  <c r="U563" i="15"/>
  <c r="T564" i="15"/>
  <c r="M498" i="15"/>
  <c r="L499" i="15"/>
  <c r="L108" i="15"/>
  <c r="M107" i="15"/>
  <c r="Q288" i="15"/>
  <c r="P289" i="15"/>
  <c r="K84" i="15"/>
  <c r="J85" i="15"/>
  <c r="N130" i="15"/>
  <c r="O129" i="15"/>
  <c r="R633" i="15"/>
  <c r="S632" i="15"/>
  <c r="L406" i="15"/>
  <c r="M405" i="15"/>
  <c r="D157" i="15"/>
  <c r="E156" i="15"/>
  <c r="J614" i="15"/>
  <c r="K613" i="15"/>
  <c r="P198" i="15"/>
  <c r="Q197" i="15"/>
  <c r="S264" i="15"/>
  <c r="R265" i="15"/>
  <c r="I338" i="15"/>
  <c r="H339" i="15"/>
  <c r="P473" i="15"/>
  <c r="Q472" i="15"/>
  <c r="H638" i="15"/>
  <c r="I637" i="15"/>
  <c r="N290" i="15"/>
  <c r="O289" i="15"/>
  <c r="I407" i="15"/>
  <c r="H408" i="15"/>
  <c r="N337" i="15"/>
  <c r="O336" i="15"/>
  <c r="J362" i="15"/>
  <c r="K361" i="15"/>
  <c r="U516" i="15"/>
  <c r="T517" i="15"/>
  <c r="L153" i="15"/>
  <c r="M152" i="15"/>
  <c r="F547" i="15"/>
  <c r="G546" i="15"/>
  <c r="E225" i="15"/>
  <c r="D226" i="15"/>
  <c r="J500" i="15"/>
  <c r="K499" i="15"/>
  <c r="S357" i="15"/>
  <c r="R358" i="15"/>
  <c r="L521" i="15"/>
  <c r="M520" i="15"/>
  <c r="R610" i="15"/>
  <c r="S609" i="15"/>
  <c r="F249" i="15"/>
  <c r="G248" i="15"/>
  <c r="H593" i="15"/>
  <c r="I592" i="15"/>
  <c r="U332" i="15"/>
  <c r="T333" i="15"/>
  <c r="Q380" i="15"/>
  <c r="P381" i="15"/>
  <c r="R58" i="15"/>
  <c r="S57" i="15"/>
  <c r="E639" i="15"/>
  <c r="D640" i="15"/>
  <c r="O198" i="15"/>
  <c r="N199" i="15"/>
  <c r="F180" i="15"/>
  <c r="G179" i="15"/>
  <c r="B389" i="15"/>
  <c r="C389" i="15" s="1"/>
  <c r="C388" i="15"/>
  <c r="F456" i="15"/>
  <c r="G455" i="15"/>
  <c r="E502" i="15"/>
  <c r="D503" i="15"/>
  <c r="H63" i="15"/>
  <c r="I62" i="15"/>
  <c r="K176" i="15"/>
  <c r="J177" i="15"/>
  <c r="S333" i="15"/>
  <c r="R334" i="15"/>
  <c r="M222" i="15"/>
  <c r="L223" i="15"/>
  <c r="U172" i="15"/>
  <c r="T173" i="15"/>
  <c r="T57" i="15"/>
  <c r="U56" i="15"/>
  <c r="K590" i="15"/>
  <c r="J591" i="15"/>
  <c r="I154" i="15"/>
  <c r="H155" i="15"/>
  <c r="S80" i="15"/>
  <c r="R81" i="15"/>
  <c r="K199" i="15"/>
  <c r="J200" i="15"/>
  <c r="E272" i="15"/>
  <c r="D273" i="15"/>
  <c r="L337" i="15"/>
  <c r="M336" i="15"/>
  <c r="F202" i="15"/>
  <c r="G201" i="15"/>
  <c r="O175" i="15"/>
  <c r="N176" i="15"/>
  <c r="I546" i="15"/>
  <c r="H547" i="15"/>
  <c r="P59" i="15"/>
  <c r="Q58" i="15"/>
  <c r="P635" i="15"/>
  <c r="Q634" i="15"/>
  <c r="U287" i="15"/>
  <c r="T288" i="15"/>
  <c r="I384" i="15"/>
  <c r="H385" i="15"/>
  <c r="R311" i="15"/>
  <c r="S310" i="15"/>
  <c r="S172" i="15"/>
  <c r="R173" i="15"/>
  <c r="S540" i="15"/>
  <c r="R541" i="15"/>
  <c r="P612" i="15"/>
  <c r="Q611" i="15"/>
  <c r="K544" i="15"/>
  <c r="J545" i="15"/>
  <c r="R151" i="15"/>
  <c r="S150" i="15"/>
  <c r="H87" i="15"/>
  <c r="I86" i="15"/>
  <c r="R403" i="15"/>
  <c r="S402" i="15"/>
  <c r="U585" i="15"/>
  <c r="T586" i="15"/>
  <c r="S128" i="15"/>
  <c r="R129" i="15"/>
  <c r="L613" i="15"/>
  <c r="M612" i="15"/>
  <c r="P221" i="15"/>
  <c r="Q220" i="15"/>
  <c r="D249" i="15"/>
  <c r="E248" i="15"/>
  <c r="S448" i="15"/>
  <c r="R449" i="15"/>
  <c r="U493" i="15"/>
  <c r="T494" i="15"/>
  <c r="K337" i="15"/>
  <c r="J338" i="15"/>
  <c r="P267" i="15"/>
  <c r="Q266" i="15"/>
  <c r="N613" i="15"/>
  <c r="O612" i="15"/>
  <c r="O542" i="15"/>
  <c r="N543" i="15"/>
  <c r="K223" i="15"/>
  <c r="J224" i="15"/>
  <c r="K154" i="15"/>
  <c r="J155" i="15"/>
  <c r="S517" i="15"/>
  <c r="R518" i="15"/>
  <c r="S586" i="15"/>
  <c r="R587" i="15"/>
  <c r="F294" i="15"/>
  <c r="G293" i="15"/>
  <c r="O473" i="15"/>
  <c r="N474" i="15"/>
  <c r="P83" i="15"/>
  <c r="Q82" i="15"/>
  <c r="K406" i="15"/>
  <c r="J407" i="15"/>
  <c r="K429" i="15"/>
  <c r="J430" i="15"/>
  <c r="D594" i="15"/>
  <c r="E593" i="15"/>
  <c r="C548" i="15"/>
  <c r="B549" i="15"/>
  <c r="P496" i="15"/>
  <c r="Q495" i="15"/>
  <c r="K383" i="15"/>
  <c r="J384" i="15"/>
  <c r="K637" i="15"/>
  <c r="J638" i="15"/>
  <c r="D65" i="15"/>
  <c r="E64" i="15"/>
  <c r="G339" i="15"/>
  <c r="F340" i="15"/>
  <c r="F617" i="15"/>
  <c r="G616" i="15"/>
  <c r="N152" i="15"/>
  <c r="O151" i="15"/>
  <c r="D434" i="15"/>
  <c r="E433" i="15"/>
  <c r="M589" i="15"/>
  <c r="L590" i="15"/>
  <c r="J62" i="15"/>
  <c r="K61" i="15"/>
  <c r="B66" i="15"/>
  <c r="C65" i="15"/>
  <c r="H615" i="15"/>
  <c r="I614" i="15"/>
  <c r="I225" i="15"/>
  <c r="H226" i="15"/>
  <c r="P589" i="15"/>
  <c r="Q588" i="15"/>
  <c r="F364" i="15"/>
  <c r="G363" i="15"/>
  <c r="E570" i="15"/>
  <c r="D571" i="15"/>
  <c r="N589" i="15"/>
  <c r="O588" i="15"/>
  <c r="M451" i="15"/>
  <c r="L452" i="15"/>
  <c r="C410" i="15"/>
  <c r="B411" i="15"/>
  <c r="I522" i="15"/>
  <c r="H523" i="15"/>
  <c r="K452" i="15"/>
  <c r="J453" i="15"/>
  <c r="I177" i="15"/>
  <c r="H178" i="15"/>
  <c r="K245" i="15"/>
  <c r="J246" i="15"/>
  <c r="G524" i="15"/>
  <c r="F525" i="15"/>
  <c r="U194" i="15"/>
  <c r="T195" i="15"/>
  <c r="G271" i="15"/>
  <c r="F272" i="15"/>
  <c r="U79" i="15"/>
  <c r="T80" i="15"/>
  <c r="F432" i="15"/>
  <c r="G431" i="15"/>
  <c r="U309" i="15"/>
  <c r="T310" i="15"/>
  <c r="O106" i="15"/>
  <c r="N107" i="15"/>
  <c r="L199" i="15"/>
  <c r="M198" i="15"/>
  <c r="O268" i="15"/>
  <c r="N269" i="15"/>
  <c r="G86" i="15"/>
  <c r="F87" i="15"/>
  <c r="K268" i="15"/>
  <c r="J269" i="15"/>
  <c r="S494" i="15"/>
  <c r="R495" i="15"/>
  <c r="F133" i="15"/>
  <c r="G132" i="15"/>
  <c r="H247" i="15"/>
  <c r="I246" i="15"/>
  <c r="N520" i="15"/>
  <c r="O519" i="15"/>
  <c r="P404" i="15"/>
  <c r="Q403" i="15"/>
  <c r="Q104" i="15"/>
  <c r="P105" i="15"/>
  <c r="I499" i="15"/>
  <c r="H500" i="15"/>
  <c r="G156" i="15"/>
  <c r="F157" i="15"/>
  <c r="C571" i="15"/>
  <c r="B572" i="15"/>
  <c r="H133" i="15"/>
  <c r="I132" i="15"/>
  <c r="P152" i="15"/>
  <c r="Q151" i="15"/>
  <c r="U470" i="15"/>
  <c r="T471" i="15"/>
  <c r="E479" i="15"/>
  <c r="D480" i="15"/>
  <c r="D88" i="15"/>
  <c r="E87" i="15"/>
  <c r="N428" i="15"/>
  <c r="O427" i="15"/>
  <c r="H271" i="15"/>
  <c r="I270" i="15"/>
  <c r="L268" i="15"/>
  <c r="M267" i="15"/>
  <c r="B205" i="15"/>
  <c r="C205" i="15" s="1"/>
  <c r="C204" i="15"/>
  <c r="E456" i="15"/>
  <c r="D457" i="15"/>
  <c r="I454" i="15"/>
  <c r="H455" i="15"/>
  <c r="H477" i="15"/>
  <c r="I476" i="15"/>
  <c r="S103" i="15"/>
  <c r="R104" i="15"/>
  <c r="O222" i="15"/>
  <c r="N223" i="15"/>
  <c r="Q450" i="15"/>
  <c r="P451" i="15"/>
  <c r="T128" i="15"/>
  <c r="U127" i="15"/>
  <c r="K475" i="15"/>
  <c r="J476" i="15"/>
  <c r="L475" i="15"/>
  <c r="M474" i="15"/>
  <c r="T633" i="15"/>
  <c r="U632" i="15"/>
  <c r="Q311" i="15"/>
  <c r="P312" i="15"/>
  <c r="R196" i="15"/>
  <c r="S195" i="15"/>
  <c r="L84" i="15"/>
  <c r="M83" i="15"/>
  <c r="J132" i="15"/>
  <c r="K131" i="15"/>
  <c r="P336" i="15"/>
  <c r="Q335" i="15"/>
  <c r="L636" i="15"/>
  <c r="M635" i="15"/>
  <c r="S425" i="15"/>
  <c r="R426" i="15"/>
  <c r="P520" i="15"/>
  <c r="Q519" i="15"/>
  <c r="R380" i="15"/>
  <c r="S379" i="15"/>
  <c r="G570" i="15"/>
  <c r="F571" i="15"/>
  <c r="U447" i="15"/>
  <c r="T448" i="15"/>
  <c r="P244" i="15"/>
  <c r="Q243" i="15"/>
  <c r="F225" i="15"/>
  <c r="G224" i="15"/>
  <c r="U539" i="15"/>
  <c r="T540" i="15"/>
  <c r="U356" i="15"/>
  <c r="T357" i="15"/>
  <c r="F317" i="15"/>
  <c r="G316" i="15"/>
  <c r="P566" i="15"/>
  <c r="Q565" i="15"/>
  <c r="G593" i="15"/>
  <c r="F594" i="15"/>
  <c r="L429" i="15"/>
  <c r="M428" i="15"/>
  <c r="H294" i="15"/>
  <c r="I293" i="15"/>
  <c r="F639" i="15"/>
  <c r="G638" i="15"/>
  <c r="F410" i="15"/>
  <c r="G409" i="15"/>
  <c r="G477" i="15"/>
  <c r="F478" i="15"/>
  <c r="U148" i="15"/>
  <c r="T149" i="15"/>
  <c r="Q541" i="15"/>
  <c r="P542" i="15"/>
  <c r="F110" i="15"/>
  <c r="G109" i="15"/>
  <c r="I316" i="15"/>
  <c r="H317" i="15"/>
  <c r="D203" i="15"/>
  <c r="E202" i="15"/>
  <c r="S287" i="15"/>
  <c r="R288" i="15"/>
  <c r="O359" i="15"/>
  <c r="N360" i="15"/>
  <c r="U263" i="15"/>
  <c r="T264" i="15"/>
  <c r="U608" i="15"/>
  <c r="T609" i="15"/>
  <c r="U401" i="15"/>
  <c r="T402" i="15"/>
  <c r="S471" i="15"/>
  <c r="R472" i="15"/>
  <c r="U240" i="15"/>
  <c r="T241" i="15"/>
  <c r="D525" i="15"/>
  <c r="E524" i="15"/>
  <c r="N566" i="15"/>
  <c r="O565" i="15"/>
  <c r="U103" i="15"/>
  <c r="T104" i="15"/>
  <c r="Q129" i="15"/>
  <c r="P130" i="15"/>
  <c r="K521" i="15"/>
  <c r="J522" i="15"/>
  <c r="O382" i="15"/>
  <c r="N383" i="15"/>
  <c r="M361" i="15"/>
  <c r="L362" i="15"/>
  <c r="H110" i="15"/>
  <c r="I109" i="15"/>
  <c r="N60" i="15"/>
  <c r="O59" i="15"/>
  <c r="N314" i="15"/>
  <c r="O313" i="15"/>
  <c r="I362" i="15"/>
  <c r="H363" i="15"/>
  <c r="J315" i="15"/>
  <c r="K314" i="15"/>
  <c r="G386" i="15"/>
  <c r="F387" i="15"/>
  <c r="K107" i="15"/>
  <c r="J108" i="15"/>
  <c r="I200" i="15"/>
  <c r="H201" i="15"/>
  <c r="P429" i="15"/>
  <c r="Q428" i="15"/>
  <c r="E617" i="15"/>
  <c r="D618" i="15"/>
  <c r="O405" i="15"/>
  <c r="N406" i="15"/>
  <c r="J292" i="15"/>
  <c r="K291" i="15"/>
  <c r="G501" i="15"/>
  <c r="F502" i="15"/>
  <c r="M176" i="15"/>
  <c r="L177" i="15"/>
  <c r="L61" i="15"/>
  <c r="M60" i="15"/>
  <c r="F64" i="15"/>
  <c r="G63" i="15"/>
  <c r="S564" i="15"/>
  <c r="R565" i="15"/>
  <c r="U218" i="15"/>
  <c r="T219" i="15"/>
  <c r="D550" i="15"/>
  <c r="E550" i="15" s="1"/>
  <c r="E549" i="15"/>
  <c r="B504" i="15"/>
  <c r="C504" i="15" s="1"/>
  <c r="C503" i="15"/>
  <c r="B458" i="15"/>
  <c r="C458" i="15" s="1"/>
  <c r="C457" i="15"/>
  <c r="D389" i="15"/>
  <c r="E389" i="15" s="1"/>
  <c r="E388" i="15"/>
  <c r="D366" i="15"/>
  <c r="E366" i="15" s="1"/>
  <c r="E365" i="15"/>
  <c r="B343" i="15"/>
  <c r="C343" i="15" s="1"/>
  <c r="C342" i="15"/>
  <c r="D320" i="15"/>
  <c r="E320" i="15" s="1"/>
  <c r="E319" i="15"/>
  <c r="C273" i="15"/>
  <c r="B274" i="15"/>
  <c r="C274" i="15" s="1"/>
  <c r="B228" i="15"/>
  <c r="C228" i="15" s="1"/>
  <c r="C227" i="15"/>
  <c r="D182" i="15"/>
  <c r="E182" i="15" s="1"/>
  <c r="E181" i="15"/>
  <c r="B159" i="15"/>
  <c r="C159" i="15" s="1"/>
  <c r="C158" i="15"/>
  <c r="D113" i="15"/>
  <c r="E113" i="15" s="1"/>
  <c r="E112" i="15"/>
  <c r="L315" i="15" l="1"/>
  <c r="M314" i="15"/>
  <c r="U425" i="15"/>
  <c r="T426" i="15"/>
  <c r="O635" i="15"/>
  <c r="N636" i="15"/>
  <c r="R221" i="15"/>
  <c r="S220" i="15"/>
  <c r="Q359" i="15"/>
  <c r="P360" i="15"/>
  <c r="L385" i="15"/>
  <c r="M384" i="15"/>
  <c r="L133" i="15"/>
  <c r="M132" i="15"/>
  <c r="P175" i="15"/>
  <c r="Q174" i="15"/>
  <c r="O497" i="15"/>
  <c r="N498" i="15"/>
  <c r="I431" i="15"/>
  <c r="H432" i="15"/>
  <c r="L568" i="15"/>
  <c r="M567" i="15"/>
  <c r="K569" i="15"/>
  <c r="J570" i="15"/>
  <c r="L292" i="15"/>
  <c r="M291" i="15"/>
  <c r="U379" i="15"/>
  <c r="T380" i="15"/>
  <c r="T565" i="15"/>
  <c r="U564" i="15"/>
  <c r="E295" i="15"/>
  <c r="D296" i="15"/>
  <c r="E134" i="15"/>
  <c r="D135" i="15"/>
  <c r="P290" i="15"/>
  <c r="Q289" i="15"/>
  <c r="O244" i="15"/>
  <c r="N245" i="15"/>
  <c r="L247" i="15"/>
  <c r="M246" i="15"/>
  <c r="M545" i="15"/>
  <c r="L546" i="15"/>
  <c r="O451" i="15"/>
  <c r="N452" i="15"/>
  <c r="K85" i="15"/>
  <c r="J86" i="15"/>
  <c r="M499" i="15"/>
  <c r="L500" i="15"/>
  <c r="S242" i="15"/>
  <c r="R243" i="15"/>
  <c r="I569" i="15"/>
  <c r="H570" i="15"/>
  <c r="O130" i="15"/>
  <c r="N131" i="15"/>
  <c r="L109" i="15"/>
  <c r="M108" i="15"/>
  <c r="O83" i="15"/>
  <c r="N84" i="15"/>
  <c r="U540" i="15"/>
  <c r="T541" i="15"/>
  <c r="S426" i="15"/>
  <c r="R427" i="15"/>
  <c r="T196" i="15"/>
  <c r="U195" i="15"/>
  <c r="J454" i="15"/>
  <c r="K453" i="15"/>
  <c r="L453" i="15"/>
  <c r="M452" i="15"/>
  <c r="R519" i="15"/>
  <c r="S518" i="15"/>
  <c r="S449" i="15"/>
  <c r="R450" i="15"/>
  <c r="S129" i="15"/>
  <c r="R130" i="15"/>
  <c r="R174" i="15"/>
  <c r="S173" i="15"/>
  <c r="L62" i="15"/>
  <c r="M61" i="15"/>
  <c r="G639" i="15"/>
  <c r="F640" i="15"/>
  <c r="M84" i="15"/>
  <c r="L85" i="15"/>
  <c r="T634" i="15"/>
  <c r="U633" i="15"/>
  <c r="U128" i="15"/>
  <c r="T129" i="15"/>
  <c r="H478" i="15"/>
  <c r="I477" i="15"/>
  <c r="O428" i="15"/>
  <c r="N429" i="15"/>
  <c r="G133" i="15"/>
  <c r="F134" i="15"/>
  <c r="Q589" i="15"/>
  <c r="P590" i="15"/>
  <c r="J63" i="15"/>
  <c r="K62" i="15"/>
  <c r="G617" i="15"/>
  <c r="F618" i="15"/>
  <c r="E594" i="15"/>
  <c r="D595" i="15"/>
  <c r="N614" i="15"/>
  <c r="O613" i="15"/>
  <c r="S151" i="15"/>
  <c r="R152" i="15"/>
  <c r="T58" i="15"/>
  <c r="U57" i="15"/>
  <c r="R59" i="15"/>
  <c r="S58" i="15"/>
  <c r="M521" i="15"/>
  <c r="L522" i="15"/>
  <c r="G547" i="15"/>
  <c r="F548" i="15"/>
  <c r="O337" i="15"/>
  <c r="N338" i="15"/>
  <c r="P474" i="15"/>
  <c r="Q473" i="15"/>
  <c r="J615" i="15"/>
  <c r="K614" i="15"/>
  <c r="S565" i="15"/>
  <c r="R566" i="15"/>
  <c r="L178" i="15"/>
  <c r="M177" i="15"/>
  <c r="D619" i="15"/>
  <c r="E619" i="15" s="1"/>
  <c r="E618" i="15"/>
  <c r="F388" i="15"/>
  <c r="G387" i="15"/>
  <c r="J523" i="15"/>
  <c r="K522" i="15"/>
  <c r="R473" i="15"/>
  <c r="S472" i="15"/>
  <c r="O360" i="15"/>
  <c r="N361" i="15"/>
  <c r="H318" i="15"/>
  <c r="I317" i="15"/>
  <c r="G478" i="15"/>
  <c r="F479" i="15"/>
  <c r="Q451" i="15"/>
  <c r="P452" i="15"/>
  <c r="H456" i="15"/>
  <c r="I455" i="15"/>
  <c r="U471" i="15"/>
  <c r="T472" i="15"/>
  <c r="F158" i="15"/>
  <c r="G157" i="15"/>
  <c r="S495" i="15"/>
  <c r="R496" i="15"/>
  <c r="O269" i="15"/>
  <c r="N270" i="15"/>
  <c r="F526" i="15"/>
  <c r="G525" i="15"/>
  <c r="I226" i="15"/>
  <c r="H227" i="15"/>
  <c r="M590" i="15"/>
  <c r="L591" i="15"/>
  <c r="J385" i="15"/>
  <c r="K384" i="15"/>
  <c r="J431" i="15"/>
  <c r="K430" i="15"/>
  <c r="K155" i="15"/>
  <c r="J156" i="15"/>
  <c r="U586" i="15"/>
  <c r="T587" i="15"/>
  <c r="J546" i="15"/>
  <c r="K545" i="15"/>
  <c r="R82" i="15"/>
  <c r="S81" i="15"/>
  <c r="T174" i="15"/>
  <c r="U173" i="15"/>
  <c r="Q381" i="15"/>
  <c r="P382" i="15"/>
  <c r="S358" i="15"/>
  <c r="R359" i="15"/>
  <c r="I408" i="15"/>
  <c r="H409" i="15"/>
  <c r="H340" i="15"/>
  <c r="I339" i="15"/>
  <c r="T242" i="15"/>
  <c r="U241" i="15"/>
  <c r="U264" i="15"/>
  <c r="T265" i="15"/>
  <c r="U149" i="15"/>
  <c r="T150" i="15"/>
  <c r="F595" i="15"/>
  <c r="G594" i="15"/>
  <c r="F572" i="15"/>
  <c r="G571" i="15"/>
  <c r="U310" i="15"/>
  <c r="T311" i="15"/>
  <c r="J639" i="15"/>
  <c r="K638" i="15"/>
  <c r="O474" i="15"/>
  <c r="N475" i="15"/>
  <c r="N315" i="15"/>
  <c r="O314" i="15"/>
  <c r="N61" i="15"/>
  <c r="O60" i="15"/>
  <c r="P405" i="15"/>
  <c r="Q404" i="15"/>
  <c r="O589" i="15"/>
  <c r="N590" i="15"/>
  <c r="Q267" i="15"/>
  <c r="P268" i="15"/>
  <c r="E249" i="15"/>
  <c r="D250" i="15"/>
  <c r="R312" i="15"/>
  <c r="S311" i="15"/>
  <c r="P636" i="15"/>
  <c r="Q635" i="15"/>
  <c r="M337" i="15"/>
  <c r="L338" i="15"/>
  <c r="H64" i="15"/>
  <c r="I63" i="15"/>
  <c r="G180" i="15"/>
  <c r="F181" i="15"/>
  <c r="G249" i="15"/>
  <c r="F250" i="15"/>
  <c r="M153" i="15"/>
  <c r="L154" i="15"/>
  <c r="E157" i="15"/>
  <c r="D158" i="15"/>
  <c r="F503" i="15"/>
  <c r="G502" i="15"/>
  <c r="Q130" i="15"/>
  <c r="P131" i="15"/>
  <c r="U402" i="15"/>
  <c r="T403" i="15"/>
  <c r="S288" i="15"/>
  <c r="R289" i="15"/>
  <c r="N224" i="15"/>
  <c r="O223" i="15"/>
  <c r="E457" i="15"/>
  <c r="D458" i="15"/>
  <c r="E458" i="15" s="1"/>
  <c r="D481" i="15"/>
  <c r="E481" i="15" s="1"/>
  <c r="E480" i="15"/>
  <c r="I500" i="15"/>
  <c r="H501" i="15"/>
  <c r="K269" i="15"/>
  <c r="J270" i="15"/>
  <c r="U80" i="15"/>
  <c r="T81" i="15"/>
  <c r="K246" i="15"/>
  <c r="J247" i="15"/>
  <c r="H524" i="15"/>
  <c r="I523" i="15"/>
  <c r="D572" i="15"/>
  <c r="E571" i="15"/>
  <c r="F341" i="15"/>
  <c r="G340" i="15"/>
  <c r="J408" i="15"/>
  <c r="K407" i="15"/>
  <c r="K224" i="15"/>
  <c r="J225" i="15"/>
  <c r="J339" i="15"/>
  <c r="K338" i="15"/>
  <c r="I385" i="15"/>
  <c r="H386" i="15"/>
  <c r="N177" i="15"/>
  <c r="O176" i="15"/>
  <c r="D274" i="15"/>
  <c r="E274" i="15" s="1"/>
  <c r="E273" i="15"/>
  <c r="H156" i="15"/>
  <c r="I155" i="15"/>
  <c r="L224" i="15"/>
  <c r="M223" i="15"/>
  <c r="D504" i="15"/>
  <c r="E504" i="15" s="1"/>
  <c r="E503" i="15"/>
  <c r="N200" i="15"/>
  <c r="O199" i="15"/>
  <c r="T334" i="15"/>
  <c r="U333" i="15"/>
  <c r="U517" i="15"/>
  <c r="T518" i="15"/>
  <c r="S265" i="15"/>
  <c r="R266" i="15"/>
  <c r="O383" i="15"/>
  <c r="N384" i="15"/>
  <c r="Q105" i="15"/>
  <c r="P106" i="15"/>
  <c r="I547" i="15"/>
  <c r="H548" i="15"/>
  <c r="I294" i="15"/>
  <c r="H295" i="15"/>
  <c r="G225" i="15"/>
  <c r="F226" i="15"/>
  <c r="M636" i="15"/>
  <c r="L637" i="15"/>
  <c r="M475" i="15"/>
  <c r="L476" i="15"/>
  <c r="G432" i="15"/>
  <c r="F433" i="15"/>
  <c r="Q429" i="15"/>
  <c r="P430" i="15"/>
  <c r="K315" i="15"/>
  <c r="J316" i="15"/>
  <c r="I110" i="15"/>
  <c r="H111" i="15"/>
  <c r="G110" i="15"/>
  <c r="F111" i="15"/>
  <c r="L430" i="15"/>
  <c r="M429" i="15"/>
  <c r="F318" i="15"/>
  <c r="G317" i="15"/>
  <c r="P521" i="15"/>
  <c r="Q520" i="15"/>
  <c r="P337" i="15"/>
  <c r="Q336" i="15"/>
  <c r="R197" i="15"/>
  <c r="S196" i="15"/>
  <c r="H272" i="15"/>
  <c r="I271" i="15"/>
  <c r="O520" i="15"/>
  <c r="N521" i="15"/>
  <c r="P497" i="15"/>
  <c r="Q496" i="15"/>
  <c r="H202" i="15"/>
  <c r="I201" i="15"/>
  <c r="H364" i="15"/>
  <c r="I363" i="15"/>
  <c r="M362" i="15"/>
  <c r="L363" i="15"/>
  <c r="T105" i="15"/>
  <c r="U104" i="15"/>
  <c r="T610" i="15"/>
  <c r="U609" i="15"/>
  <c r="P543" i="15"/>
  <c r="Q542" i="15"/>
  <c r="T358" i="15"/>
  <c r="U357" i="15"/>
  <c r="T449" i="15"/>
  <c r="U448" i="15"/>
  <c r="P313" i="15"/>
  <c r="Q312" i="15"/>
  <c r="K476" i="15"/>
  <c r="J477" i="15"/>
  <c r="S104" i="15"/>
  <c r="R105" i="15"/>
  <c r="F88" i="15"/>
  <c r="G87" i="15"/>
  <c r="N108" i="15"/>
  <c r="O107" i="15"/>
  <c r="F273" i="15"/>
  <c r="G272" i="15"/>
  <c r="I178" i="15"/>
  <c r="H179" i="15"/>
  <c r="B412" i="15"/>
  <c r="C412" i="15" s="1"/>
  <c r="C411" i="15"/>
  <c r="B550" i="15"/>
  <c r="C550" i="15" s="1"/>
  <c r="C549" i="15"/>
  <c r="R588" i="15"/>
  <c r="S587" i="15"/>
  <c r="O543" i="15"/>
  <c r="N544" i="15"/>
  <c r="U494" i="15"/>
  <c r="T495" i="15"/>
  <c r="R542" i="15"/>
  <c r="S541" i="15"/>
  <c r="T289" i="15"/>
  <c r="U288" i="15"/>
  <c r="J201" i="15"/>
  <c r="K200" i="15"/>
  <c r="J592" i="15"/>
  <c r="K591" i="15"/>
  <c r="S334" i="15"/>
  <c r="R335" i="15"/>
  <c r="E640" i="15"/>
  <c r="D641" i="15"/>
  <c r="E226" i="15"/>
  <c r="D227" i="15"/>
  <c r="T220" i="15"/>
  <c r="U219" i="15"/>
  <c r="N407" i="15"/>
  <c r="O406" i="15"/>
  <c r="J109" i="15"/>
  <c r="K108" i="15"/>
  <c r="B573" i="15"/>
  <c r="C573" i="15" s="1"/>
  <c r="C572" i="15"/>
  <c r="J178" i="15"/>
  <c r="K177" i="15"/>
  <c r="Q566" i="15"/>
  <c r="P567" i="15"/>
  <c r="R381" i="15"/>
  <c r="S380" i="15"/>
  <c r="M268" i="15"/>
  <c r="L269" i="15"/>
  <c r="E88" i="15"/>
  <c r="D89" i="15"/>
  <c r="N567" i="15"/>
  <c r="O566" i="15"/>
  <c r="Q244" i="15"/>
  <c r="P245" i="15"/>
  <c r="P153" i="15"/>
  <c r="Q152" i="15"/>
  <c r="M199" i="15"/>
  <c r="L200" i="15"/>
  <c r="H616" i="15"/>
  <c r="I615" i="15"/>
  <c r="E434" i="15"/>
  <c r="D435" i="15"/>
  <c r="E435" i="15" s="1"/>
  <c r="F295" i="15"/>
  <c r="G294" i="15"/>
  <c r="Q221" i="15"/>
  <c r="P222" i="15"/>
  <c r="R404" i="15"/>
  <c r="S403" i="15"/>
  <c r="Q612" i="15"/>
  <c r="P613" i="15"/>
  <c r="K500" i="15"/>
  <c r="J501" i="15"/>
  <c r="N291" i="15"/>
  <c r="O290" i="15"/>
  <c r="M406" i="15"/>
  <c r="L407" i="15"/>
  <c r="F65" i="15"/>
  <c r="G64" i="15"/>
  <c r="J293" i="15"/>
  <c r="K292" i="15"/>
  <c r="E525" i="15"/>
  <c r="D526" i="15"/>
  <c r="D204" i="15"/>
  <c r="E203" i="15"/>
  <c r="G410" i="15"/>
  <c r="F411" i="15"/>
  <c r="J133" i="15"/>
  <c r="K132" i="15"/>
  <c r="I133" i="15"/>
  <c r="H134" i="15"/>
  <c r="H248" i="15"/>
  <c r="I247" i="15"/>
  <c r="F365" i="15"/>
  <c r="G364" i="15"/>
  <c r="B67" i="15"/>
  <c r="C67" i="15" s="1"/>
  <c r="C66" i="15"/>
  <c r="N153" i="15"/>
  <c r="O152" i="15"/>
  <c r="D66" i="15"/>
  <c r="E65" i="15"/>
  <c r="Q83" i="15"/>
  <c r="P84" i="15"/>
  <c r="M613" i="15"/>
  <c r="L614" i="15"/>
  <c r="I87" i="15"/>
  <c r="H88" i="15"/>
  <c r="P60" i="15"/>
  <c r="Q59" i="15"/>
  <c r="G202" i="15"/>
  <c r="F203" i="15"/>
  <c r="G456" i="15"/>
  <c r="F457" i="15"/>
  <c r="I593" i="15"/>
  <c r="H594" i="15"/>
  <c r="S610" i="15"/>
  <c r="R611" i="15"/>
  <c r="K362" i="15"/>
  <c r="J363" i="15"/>
  <c r="H639" i="15"/>
  <c r="I638" i="15"/>
  <c r="Q198" i="15"/>
  <c r="P199" i="15"/>
  <c r="S633" i="15"/>
  <c r="R634" i="15"/>
  <c r="L316" i="15" l="1"/>
  <c r="M315" i="15"/>
  <c r="S221" i="15"/>
  <c r="R222" i="15"/>
  <c r="O636" i="15"/>
  <c r="N637" i="15"/>
  <c r="Q360" i="15"/>
  <c r="P361" i="15"/>
  <c r="U426" i="15"/>
  <c r="T427" i="15"/>
  <c r="M385" i="15"/>
  <c r="L386" i="15"/>
  <c r="H433" i="15"/>
  <c r="I432" i="15"/>
  <c r="N499" i="15"/>
  <c r="O498" i="15"/>
  <c r="M292" i="15"/>
  <c r="L293" i="15"/>
  <c r="U380" i="15"/>
  <c r="T381" i="15"/>
  <c r="J571" i="15"/>
  <c r="K570" i="15"/>
  <c r="Q175" i="15"/>
  <c r="P176" i="15"/>
  <c r="M568" i="15"/>
  <c r="L569" i="15"/>
  <c r="L134" i="15"/>
  <c r="M133" i="15"/>
  <c r="M109" i="15"/>
  <c r="L110" i="15"/>
  <c r="L248" i="15"/>
  <c r="M247" i="15"/>
  <c r="J87" i="15"/>
  <c r="K86" i="15"/>
  <c r="O245" i="15"/>
  <c r="N246" i="15"/>
  <c r="M500" i="15"/>
  <c r="L501" i="15"/>
  <c r="O131" i="15"/>
  <c r="N132" i="15"/>
  <c r="I570" i="15"/>
  <c r="H571" i="15"/>
  <c r="N453" i="15"/>
  <c r="O452" i="15"/>
  <c r="D297" i="15"/>
  <c r="E297" i="15" s="1"/>
  <c r="E296" i="15"/>
  <c r="P291" i="15"/>
  <c r="Q290" i="15"/>
  <c r="N85" i="15"/>
  <c r="O84" i="15"/>
  <c r="S243" i="15"/>
  <c r="R244" i="15"/>
  <c r="M546" i="15"/>
  <c r="L547" i="15"/>
  <c r="D136" i="15"/>
  <c r="E136" i="15" s="1"/>
  <c r="E135" i="15"/>
  <c r="U565" i="15"/>
  <c r="T566" i="15"/>
  <c r="D642" i="15"/>
  <c r="E642" i="15" s="1"/>
  <c r="E641" i="15"/>
  <c r="T404" i="15"/>
  <c r="U403" i="15"/>
  <c r="E158" i="15"/>
  <c r="D159" i="15"/>
  <c r="E159" i="15" s="1"/>
  <c r="T473" i="15"/>
  <c r="U472" i="15"/>
  <c r="N430" i="15"/>
  <c r="O429" i="15"/>
  <c r="K293" i="15"/>
  <c r="J294" i="15"/>
  <c r="F296" i="15"/>
  <c r="G295" i="15"/>
  <c r="P154" i="15"/>
  <c r="Q153" i="15"/>
  <c r="K178" i="15"/>
  <c r="J179" i="15"/>
  <c r="K109" i="15"/>
  <c r="J110" i="15"/>
  <c r="U289" i="15"/>
  <c r="T290" i="15"/>
  <c r="S588" i="15"/>
  <c r="R589" i="15"/>
  <c r="G273" i="15"/>
  <c r="F274" i="15"/>
  <c r="G274" i="15" s="1"/>
  <c r="T450" i="15"/>
  <c r="U449" i="15"/>
  <c r="U105" i="15"/>
  <c r="T106" i="15"/>
  <c r="Q497" i="15"/>
  <c r="P498" i="15"/>
  <c r="S197" i="15"/>
  <c r="R198" i="15"/>
  <c r="M430" i="15"/>
  <c r="L431" i="15"/>
  <c r="M224" i="15"/>
  <c r="L225" i="15"/>
  <c r="K408" i="15"/>
  <c r="J409" i="15"/>
  <c r="H65" i="15"/>
  <c r="I64" i="15"/>
  <c r="S312" i="15"/>
  <c r="R313" i="15"/>
  <c r="Q405" i="15"/>
  <c r="P406" i="15"/>
  <c r="F596" i="15"/>
  <c r="G596" i="15" s="1"/>
  <c r="G595" i="15"/>
  <c r="H341" i="15"/>
  <c r="I340" i="15"/>
  <c r="U174" i="15"/>
  <c r="T175" i="15"/>
  <c r="F527" i="15"/>
  <c r="G527" i="15" s="1"/>
  <c r="G526" i="15"/>
  <c r="H319" i="15"/>
  <c r="I318" i="15"/>
  <c r="G388" i="15"/>
  <c r="F389" i="15"/>
  <c r="G389" i="15" s="1"/>
  <c r="K615" i="15"/>
  <c r="J616" i="15"/>
  <c r="J64" i="15"/>
  <c r="K63" i="15"/>
  <c r="K454" i="15"/>
  <c r="J455" i="15"/>
  <c r="J364" i="15"/>
  <c r="K363" i="15"/>
  <c r="F204" i="15"/>
  <c r="G203" i="15"/>
  <c r="P85" i="15"/>
  <c r="Q84" i="15"/>
  <c r="F412" i="15"/>
  <c r="G412" i="15" s="1"/>
  <c r="G411" i="15"/>
  <c r="P614" i="15"/>
  <c r="Q613" i="15"/>
  <c r="P246" i="15"/>
  <c r="Q245" i="15"/>
  <c r="L270" i="15"/>
  <c r="M269" i="15"/>
  <c r="S335" i="15"/>
  <c r="R336" i="15"/>
  <c r="K477" i="15"/>
  <c r="J478" i="15"/>
  <c r="L364" i="15"/>
  <c r="M363" i="15"/>
  <c r="N522" i="15"/>
  <c r="O521" i="15"/>
  <c r="G111" i="15"/>
  <c r="F112" i="15"/>
  <c r="F434" i="15"/>
  <c r="G433" i="15"/>
  <c r="F227" i="15"/>
  <c r="G226" i="15"/>
  <c r="I548" i="15"/>
  <c r="H549" i="15"/>
  <c r="O384" i="15"/>
  <c r="N385" i="15"/>
  <c r="I386" i="15"/>
  <c r="H387" i="15"/>
  <c r="U81" i="15"/>
  <c r="T82" i="15"/>
  <c r="Q131" i="15"/>
  <c r="P132" i="15"/>
  <c r="L155" i="15"/>
  <c r="M154" i="15"/>
  <c r="L339" i="15"/>
  <c r="M338" i="15"/>
  <c r="D251" i="15"/>
  <c r="E251" i="15" s="1"/>
  <c r="E250" i="15"/>
  <c r="U150" i="15"/>
  <c r="T151" i="15"/>
  <c r="I409" i="15"/>
  <c r="H410" i="15"/>
  <c r="L592" i="15"/>
  <c r="M591" i="15"/>
  <c r="O270" i="15"/>
  <c r="N271" i="15"/>
  <c r="N362" i="15"/>
  <c r="O361" i="15"/>
  <c r="P591" i="15"/>
  <c r="Q590" i="15"/>
  <c r="F641" i="15"/>
  <c r="G640" i="15"/>
  <c r="R451" i="15"/>
  <c r="S450" i="15"/>
  <c r="I134" i="15"/>
  <c r="H135" i="15"/>
  <c r="D90" i="15"/>
  <c r="E90" i="15" s="1"/>
  <c r="E89" i="15"/>
  <c r="S105" i="15"/>
  <c r="R106" i="15"/>
  <c r="Q430" i="15"/>
  <c r="P431" i="15"/>
  <c r="M637" i="15"/>
  <c r="L638" i="15"/>
  <c r="N476" i="15"/>
  <c r="O475" i="15"/>
  <c r="J157" i="15"/>
  <c r="K156" i="15"/>
  <c r="M522" i="15"/>
  <c r="L523" i="15"/>
  <c r="L86" i="15"/>
  <c r="M85" i="15"/>
  <c r="O407" i="15"/>
  <c r="N408" i="15"/>
  <c r="T359" i="15"/>
  <c r="U358" i="15"/>
  <c r="T335" i="15"/>
  <c r="U334" i="15"/>
  <c r="S82" i="15"/>
  <c r="R83" i="15"/>
  <c r="H457" i="15"/>
  <c r="I456" i="15"/>
  <c r="Q474" i="15"/>
  <c r="P475" i="15"/>
  <c r="S266" i="15"/>
  <c r="R267" i="15"/>
  <c r="G250" i="15"/>
  <c r="F251" i="15"/>
  <c r="G251" i="15" s="1"/>
  <c r="P61" i="15"/>
  <c r="Q60" i="15"/>
  <c r="D67" i="15"/>
  <c r="E67" i="15" s="1"/>
  <c r="E66" i="15"/>
  <c r="H249" i="15"/>
  <c r="I248" i="15"/>
  <c r="D205" i="15"/>
  <c r="E205" i="15" s="1"/>
  <c r="E204" i="15"/>
  <c r="S404" i="15"/>
  <c r="R405" i="15"/>
  <c r="H617" i="15"/>
  <c r="I616" i="15"/>
  <c r="S381" i="15"/>
  <c r="R382" i="15"/>
  <c r="T221" i="15"/>
  <c r="U220" i="15"/>
  <c r="K592" i="15"/>
  <c r="J593" i="15"/>
  <c r="F89" i="15"/>
  <c r="G88" i="15"/>
  <c r="Q313" i="15"/>
  <c r="P314" i="15"/>
  <c r="Q543" i="15"/>
  <c r="P544" i="15"/>
  <c r="H365" i="15"/>
  <c r="I364" i="15"/>
  <c r="H273" i="15"/>
  <c r="I272" i="15"/>
  <c r="P522" i="15"/>
  <c r="Q521" i="15"/>
  <c r="O200" i="15"/>
  <c r="N201" i="15"/>
  <c r="K339" i="15"/>
  <c r="J340" i="15"/>
  <c r="D573" i="15"/>
  <c r="E573" i="15" s="1"/>
  <c r="E572" i="15"/>
  <c r="N225" i="15"/>
  <c r="O224" i="15"/>
  <c r="G503" i="15"/>
  <c r="F504" i="15"/>
  <c r="G504" i="15" s="1"/>
  <c r="N316" i="15"/>
  <c r="O315" i="15"/>
  <c r="K546" i="15"/>
  <c r="J547" i="15"/>
  <c r="K431" i="15"/>
  <c r="J432" i="15"/>
  <c r="S473" i="15"/>
  <c r="R474" i="15"/>
  <c r="M178" i="15"/>
  <c r="L179" i="15"/>
  <c r="T59" i="15"/>
  <c r="U58" i="15"/>
  <c r="L63" i="15"/>
  <c r="M62" i="15"/>
  <c r="S519" i="15"/>
  <c r="R520" i="15"/>
  <c r="G457" i="15"/>
  <c r="F458" i="15"/>
  <c r="G458" i="15" s="1"/>
  <c r="L615" i="15"/>
  <c r="M614" i="15"/>
  <c r="H640" i="15"/>
  <c r="I639" i="15"/>
  <c r="F66" i="15"/>
  <c r="G65" i="15"/>
  <c r="S542" i="15"/>
  <c r="R543" i="15"/>
  <c r="I156" i="15"/>
  <c r="H157" i="15"/>
  <c r="N615" i="15"/>
  <c r="O614" i="15"/>
  <c r="I478" i="15"/>
  <c r="H479" i="15"/>
  <c r="T197" i="15"/>
  <c r="U196" i="15"/>
  <c r="M407" i="15"/>
  <c r="L408" i="15"/>
  <c r="T496" i="15"/>
  <c r="U495" i="15"/>
  <c r="H112" i="15"/>
  <c r="I111" i="15"/>
  <c r="M476" i="15"/>
  <c r="L477" i="15"/>
  <c r="H296" i="15"/>
  <c r="I295" i="15"/>
  <c r="U311" i="15"/>
  <c r="T312" i="15"/>
  <c r="T266" i="15"/>
  <c r="U265" i="15"/>
  <c r="S359" i="15"/>
  <c r="R360" i="15"/>
  <c r="O338" i="15"/>
  <c r="N339" i="15"/>
  <c r="S427" i="15"/>
  <c r="R428" i="15"/>
  <c r="Q199" i="15"/>
  <c r="P200" i="15"/>
  <c r="H595" i="15"/>
  <c r="I594" i="15"/>
  <c r="H89" i="15"/>
  <c r="I88" i="15"/>
  <c r="D527" i="15"/>
  <c r="E527" i="15" s="1"/>
  <c r="E526" i="15"/>
  <c r="P223" i="15"/>
  <c r="Q222" i="15"/>
  <c r="L201" i="15"/>
  <c r="M200" i="15"/>
  <c r="P568" i="15"/>
  <c r="Q567" i="15"/>
  <c r="D228" i="15"/>
  <c r="E228" i="15" s="1"/>
  <c r="E227" i="15"/>
  <c r="N545" i="15"/>
  <c r="O544" i="15"/>
  <c r="I179" i="15"/>
  <c r="H180" i="15"/>
  <c r="K316" i="15"/>
  <c r="J317" i="15"/>
  <c r="Q106" i="15"/>
  <c r="P107" i="15"/>
  <c r="U518" i="15"/>
  <c r="T519" i="15"/>
  <c r="K225" i="15"/>
  <c r="J226" i="15"/>
  <c r="H502" i="15"/>
  <c r="I501" i="15"/>
  <c r="S289" i="15"/>
  <c r="R290" i="15"/>
  <c r="G181" i="15"/>
  <c r="F182" i="15"/>
  <c r="G182" i="15" s="1"/>
  <c r="N591" i="15"/>
  <c r="O590" i="15"/>
  <c r="Q382" i="15"/>
  <c r="P383" i="15"/>
  <c r="T588" i="15"/>
  <c r="U587" i="15"/>
  <c r="G479" i="15"/>
  <c r="F480" i="15"/>
  <c r="S566" i="15"/>
  <c r="R567" i="15"/>
  <c r="G548" i="15"/>
  <c r="F549" i="15"/>
  <c r="F619" i="15"/>
  <c r="G619" i="15" s="1"/>
  <c r="G618" i="15"/>
  <c r="F135" i="15"/>
  <c r="G134" i="15"/>
  <c r="T542" i="15"/>
  <c r="U541" i="15"/>
  <c r="K501" i="15"/>
  <c r="J502" i="15"/>
  <c r="K247" i="15"/>
  <c r="J248" i="15"/>
  <c r="S152" i="15"/>
  <c r="R153" i="15"/>
  <c r="S130" i="15"/>
  <c r="R131" i="15"/>
  <c r="G365" i="15"/>
  <c r="F366" i="15"/>
  <c r="G366" i="15" s="1"/>
  <c r="O108" i="15"/>
  <c r="N109" i="15"/>
  <c r="P338" i="15"/>
  <c r="Q337" i="15"/>
  <c r="G341" i="15"/>
  <c r="F342" i="15"/>
  <c r="N62" i="15"/>
  <c r="O61" i="15"/>
  <c r="K639" i="15"/>
  <c r="J640" i="15"/>
  <c r="R60" i="15"/>
  <c r="S59" i="15"/>
  <c r="S634" i="15"/>
  <c r="R635" i="15"/>
  <c r="S611" i="15"/>
  <c r="R612" i="15"/>
  <c r="K270" i="15"/>
  <c r="J271" i="15"/>
  <c r="P269" i="15"/>
  <c r="Q268" i="15"/>
  <c r="I227" i="15"/>
  <c r="H228" i="15"/>
  <c r="I228" i="15" s="1"/>
  <c r="R497" i="15"/>
  <c r="S496" i="15"/>
  <c r="P453" i="15"/>
  <c r="Q452" i="15"/>
  <c r="D596" i="15"/>
  <c r="E596" i="15" s="1"/>
  <c r="E595" i="15"/>
  <c r="T130" i="15"/>
  <c r="U129" i="15"/>
  <c r="N154" i="15"/>
  <c r="O153" i="15"/>
  <c r="K133" i="15"/>
  <c r="J134" i="15"/>
  <c r="N292" i="15"/>
  <c r="O291" i="15"/>
  <c r="N568" i="15"/>
  <c r="O567" i="15"/>
  <c r="K201" i="15"/>
  <c r="J202" i="15"/>
  <c r="T611" i="15"/>
  <c r="U610" i="15"/>
  <c r="H203" i="15"/>
  <c r="I202" i="15"/>
  <c r="G318" i="15"/>
  <c r="F319" i="15"/>
  <c r="O177" i="15"/>
  <c r="N178" i="15"/>
  <c r="I524" i="15"/>
  <c r="H525" i="15"/>
  <c r="P637" i="15"/>
  <c r="Q636" i="15"/>
  <c r="G572" i="15"/>
  <c r="F573" i="15"/>
  <c r="G573" i="15" s="1"/>
  <c r="T243" i="15"/>
  <c r="U242" i="15"/>
  <c r="J386" i="15"/>
  <c r="K385" i="15"/>
  <c r="G158" i="15"/>
  <c r="F159" i="15"/>
  <c r="G159" i="15" s="1"/>
  <c r="J524" i="15"/>
  <c r="K523" i="15"/>
  <c r="U634" i="15"/>
  <c r="T635" i="15"/>
  <c r="R175" i="15"/>
  <c r="S174" i="15"/>
  <c r="L454" i="15"/>
  <c r="M453" i="15"/>
  <c r="L317" i="15" l="1"/>
  <c r="M316" i="15"/>
  <c r="P362" i="15"/>
  <c r="Q361" i="15"/>
  <c r="T428" i="15"/>
  <c r="U427" i="15"/>
  <c r="O637" i="15"/>
  <c r="N638" i="15"/>
  <c r="R223" i="15"/>
  <c r="S222" i="15"/>
  <c r="L387" i="15"/>
  <c r="M386" i="15"/>
  <c r="M134" i="15"/>
  <c r="L135" i="15"/>
  <c r="L570" i="15"/>
  <c r="M569" i="15"/>
  <c r="L294" i="15"/>
  <c r="M293" i="15"/>
  <c r="U381" i="15"/>
  <c r="T382" i="15"/>
  <c r="P177" i="15"/>
  <c r="Q176" i="15"/>
  <c r="N500" i="15"/>
  <c r="O499" i="15"/>
  <c r="J572" i="15"/>
  <c r="K571" i="15"/>
  <c r="H434" i="15"/>
  <c r="I433" i="15"/>
  <c r="N133" i="15"/>
  <c r="O132" i="15"/>
  <c r="K87" i="15"/>
  <c r="J88" i="15"/>
  <c r="L548" i="15"/>
  <c r="M547" i="15"/>
  <c r="S244" i="15"/>
  <c r="R245" i="15"/>
  <c r="L502" i="15"/>
  <c r="M501" i="15"/>
  <c r="O453" i="15"/>
  <c r="N454" i="15"/>
  <c r="M248" i="15"/>
  <c r="L249" i="15"/>
  <c r="T567" i="15"/>
  <c r="U566" i="15"/>
  <c r="I571" i="15"/>
  <c r="H572" i="15"/>
  <c r="M110" i="15"/>
  <c r="L111" i="15"/>
  <c r="O246" i="15"/>
  <c r="N247" i="15"/>
  <c r="N86" i="15"/>
  <c r="O85" i="15"/>
  <c r="Q291" i="15"/>
  <c r="P292" i="15"/>
  <c r="U473" i="15"/>
  <c r="T474" i="15"/>
  <c r="G480" i="15"/>
  <c r="F481" i="15"/>
  <c r="G481" i="15" s="1"/>
  <c r="J318" i="15"/>
  <c r="K317" i="15"/>
  <c r="H480" i="15"/>
  <c r="I479" i="15"/>
  <c r="R544" i="15"/>
  <c r="S543" i="15"/>
  <c r="O408" i="15"/>
  <c r="N409" i="15"/>
  <c r="R107" i="15"/>
  <c r="S106" i="15"/>
  <c r="I387" i="15"/>
  <c r="H388" i="15"/>
  <c r="J479" i="15"/>
  <c r="K478" i="15"/>
  <c r="T176" i="15"/>
  <c r="U175" i="15"/>
  <c r="R314" i="15"/>
  <c r="S313" i="15"/>
  <c r="M431" i="15"/>
  <c r="L432" i="15"/>
  <c r="J111" i="15"/>
  <c r="K110" i="15"/>
  <c r="J295" i="15"/>
  <c r="K294" i="15"/>
  <c r="K524" i="15"/>
  <c r="J525" i="15"/>
  <c r="U243" i="15"/>
  <c r="T244" i="15"/>
  <c r="O568" i="15"/>
  <c r="N569" i="15"/>
  <c r="O154" i="15"/>
  <c r="N155" i="15"/>
  <c r="P454" i="15"/>
  <c r="Q453" i="15"/>
  <c r="Q223" i="15"/>
  <c r="P224" i="15"/>
  <c r="U266" i="15"/>
  <c r="T267" i="15"/>
  <c r="H113" i="15"/>
  <c r="I113" i="15" s="1"/>
  <c r="I112" i="15"/>
  <c r="N317" i="15"/>
  <c r="O316" i="15"/>
  <c r="I273" i="15"/>
  <c r="H274" i="15"/>
  <c r="I274" i="15" s="1"/>
  <c r="F90" i="15"/>
  <c r="G90" i="15" s="1"/>
  <c r="G89" i="15"/>
  <c r="I457" i="15"/>
  <c r="H458" i="15"/>
  <c r="I458" i="15" s="1"/>
  <c r="J158" i="15"/>
  <c r="K157" i="15"/>
  <c r="G641" i="15"/>
  <c r="F642" i="15"/>
  <c r="G642" i="15" s="1"/>
  <c r="L593" i="15"/>
  <c r="M592" i="15"/>
  <c r="M339" i="15"/>
  <c r="L340" i="15"/>
  <c r="G434" i="15"/>
  <c r="F435" i="15"/>
  <c r="G435" i="15" s="1"/>
  <c r="Q614" i="15"/>
  <c r="P615" i="15"/>
  <c r="J365" i="15"/>
  <c r="K364" i="15"/>
  <c r="U450" i="15"/>
  <c r="T451" i="15"/>
  <c r="T636" i="15"/>
  <c r="U635" i="15"/>
  <c r="H158" i="15"/>
  <c r="I157" i="15"/>
  <c r="Q314" i="15"/>
  <c r="P315" i="15"/>
  <c r="M523" i="15"/>
  <c r="L524" i="15"/>
  <c r="P270" i="15"/>
  <c r="Q269" i="15"/>
  <c r="R61" i="15"/>
  <c r="S60" i="15"/>
  <c r="Q338" i="15"/>
  <c r="P339" i="15"/>
  <c r="F136" i="15"/>
  <c r="G136" i="15" s="1"/>
  <c r="G135" i="15"/>
  <c r="H503" i="15"/>
  <c r="I502" i="15"/>
  <c r="U197" i="15"/>
  <c r="T198" i="15"/>
  <c r="F228" i="15"/>
  <c r="G228" i="15" s="1"/>
  <c r="G227" i="15"/>
  <c r="M364" i="15"/>
  <c r="L365" i="15"/>
  <c r="Q246" i="15"/>
  <c r="P247" i="15"/>
  <c r="G204" i="15"/>
  <c r="F205" i="15"/>
  <c r="G205" i="15" s="1"/>
  <c r="K271" i="15"/>
  <c r="J272" i="15"/>
  <c r="K640" i="15"/>
  <c r="J641" i="15"/>
  <c r="N110" i="15"/>
  <c r="O109" i="15"/>
  <c r="K248" i="15"/>
  <c r="J249" i="15"/>
  <c r="J341" i="15"/>
  <c r="K340" i="15"/>
  <c r="S612" i="15"/>
  <c r="R613" i="15"/>
  <c r="K502" i="15"/>
  <c r="J503" i="15"/>
  <c r="T520" i="15"/>
  <c r="U519" i="15"/>
  <c r="R429" i="15"/>
  <c r="S428" i="15"/>
  <c r="U312" i="15"/>
  <c r="T313" i="15"/>
  <c r="N202" i="15"/>
  <c r="O201" i="15"/>
  <c r="U588" i="15"/>
  <c r="T589" i="15"/>
  <c r="U496" i="15"/>
  <c r="T497" i="15"/>
  <c r="O615" i="15"/>
  <c r="N616" i="15"/>
  <c r="F67" i="15"/>
  <c r="G67" i="15" s="1"/>
  <c r="G66" i="15"/>
  <c r="I365" i="15"/>
  <c r="H366" i="15"/>
  <c r="I366" i="15" s="1"/>
  <c r="H618" i="15"/>
  <c r="I617" i="15"/>
  <c r="H250" i="15"/>
  <c r="I249" i="15"/>
  <c r="O476" i="15"/>
  <c r="N477" i="15"/>
  <c r="Q591" i="15"/>
  <c r="P592" i="15"/>
  <c r="M155" i="15"/>
  <c r="L156" i="15"/>
  <c r="H320" i="15"/>
  <c r="I320" i="15" s="1"/>
  <c r="I319" i="15"/>
  <c r="I341" i="15"/>
  <c r="H342" i="15"/>
  <c r="H66" i="15"/>
  <c r="I65" i="15"/>
  <c r="T405" i="15"/>
  <c r="U404" i="15"/>
  <c r="G319" i="15"/>
  <c r="F320" i="15"/>
  <c r="G320" i="15" s="1"/>
  <c r="R568" i="15"/>
  <c r="S567" i="15"/>
  <c r="S360" i="15"/>
  <c r="R361" i="15"/>
  <c r="L478" i="15"/>
  <c r="M477" i="15"/>
  <c r="K547" i="15"/>
  <c r="J548" i="15"/>
  <c r="P432" i="15"/>
  <c r="Q431" i="15"/>
  <c r="P407" i="15"/>
  <c r="Q406" i="15"/>
  <c r="J387" i="15"/>
  <c r="K386" i="15"/>
  <c r="O591" i="15"/>
  <c r="N592" i="15"/>
  <c r="N546" i="15"/>
  <c r="O545" i="15"/>
  <c r="M201" i="15"/>
  <c r="L202" i="15"/>
  <c r="I595" i="15"/>
  <c r="H596" i="15"/>
  <c r="I596" i="15" s="1"/>
  <c r="M615" i="15"/>
  <c r="L616" i="15"/>
  <c r="T60" i="15"/>
  <c r="U59" i="15"/>
  <c r="T360" i="15"/>
  <c r="U359" i="15"/>
  <c r="R452" i="15"/>
  <c r="S451" i="15"/>
  <c r="I410" i="15"/>
  <c r="H411" i="15"/>
  <c r="O385" i="15"/>
  <c r="N386" i="15"/>
  <c r="S336" i="15"/>
  <c r="R337" i="15"/>
  <c r="K455" i="15"/>
  <c r="J456" i="15"/>
  <c r="R199" i="15"/>
  <c r="S198" i="15"/>
  <c r="M454" i="15"/>
  <c r="L455" i="15"/>
  <c r="H204" i="15"/>
  <c r="I203" i="15"/>
  <c r="O292" i="15"/>
  <c r="N293" i="15"/>
  <c r="U130" i="15"/>
  <c r="T131" i="15"/>
  <c r="S497" i="15"/>
  <c r="R498" i="15"/>
  <c r="N63" i="15"/>
  <c r="O62" i="15"/>
  <c r="K134" i="15"/>
  <c r="J135" i="15"/>
  <c r="S635" i="15"/>
  <c r="R636" i="15"/>
  <c r="G342" i="15"/>
  <c r="F343" i="15"/>
  <c r="G343" i="15" s="1"/>
  <c r="R132" i="15"/>
  <c r="S131" i="15"/>
  <c r="G549" i="15"/>
  <c r="F550" i="15"/>
  <c r="G550" i="15" s="1"/>
  <c r="P384" i="15"/>
  <c r="Q383" i="15"/>
  <c r="R291" i="15"/>
  <c r="S290" i="15"/>
  <c r="Q107" i="15"/>
  <c r="P108" i="15"/>
  <c r="H181" i="15"/>
  <c r="I180" i="15"/>
  <c r="N340" i="15"/>
  <c r="O339" i="15"/>
  <c r="M408" i="15"/>
  <c r="L409" i="15"/>
  <c r="J433" i="15"/>
  <c r="K432" i="15"/>
  <c r="Q544" i="15"/>
  <c r="P545" i="15"/>
  <c r="R406" i="15"/>
  <c r="S405" i="15"/>
  <c r="M638" i="15"/>
  <c r="L639" i="15"/>
  <c r="I135" i="15"/>
  <c r="H136" i="15"/>
  <c r="I136" i="15" s="1"/>
  <c r="U151" i="15"/>
  <c r="T152" i="15"/>
  <c r="Q132" i="15"/>
  <c r="P133" i="15"/>
  <c r="I549" i="15"/>
  <c r="H550" i="15"/>
  <c r="I550" i="15" s="1"/>
  <c r="J410" i="15"/>
  <c r="K409" i="15"/>
  <c r="P499" i="15"/>
  <c r="Q498" i="15"/>
  <c r="R590" i="15"/>
  <c r="S589" i="15"/>
  <c r="K202" i="15"/>
  <c r="J203" i="15"/>
  <c r="S153" i="15"/>
  <c r="R154" i="15"/>
  <c r="P476" i="15"/>
  <c r="Q475" i="15"/>
  <c r="O271" i="15"/>
  <c r="N272" i="15"/>
  <c r="U82" i="15"/>
  <c r="T83" i="15"/>
  <c r="K616" i="15"/>
  <c r="J617" i="15"/>
  <c r="L226" i="15"/>
  <c r="M225" i="15"/>
  <c r="T107" i="15"/>
  <c r="U106" i="15"/>
  <c r="T291" i="15"/>
  <c r="U290" i="15"/>
  <c r="Q637" i="15"/>
  <c r="P638" i="15"/>
  <c r="Q522" i="15"/>
  <c r="P523" i="15"/>
  <c r="P62" i="15"/>
  <c r="Q61" i="15"/>
  <c r="G296" i="15"/>
  <c r="F297" i="15"/>
  <c r="G297" i="15" s="1"/>
  <c r="H526" i="15"/>
  <c r="I525" i="15"/>
  <c r="J227" i="15"/>
  <c r="K226" i="15"/>
  <c r="Q200" i="15"/>
  <c r="P201" i="15"/>
  <c r="L180" i="15"/>
  <c r="M179" i="15"/>
  <c r="R383" i="15"/>
  <c r="S382" i="15"/>
  <c r="N179" i="15"/>
  <c r="O178" i="15"/>
  <c r="R521" i="15"/>
  <c r="S520" i="15"/>
  <c r="S474" i="15"/>
  <c r="R475" i="15"/>
  <c r="J594" i="15"/>
  <c r="K593" i="15"/>
  <c r="S267" i="15"/>
  <c r="R268" i="15"/>
  <c r="R84" i="15"/>
  <c r="S83" i="15"/>
  <c r="F113" i="15"/>
  <c r="G113" i="15" s="1"/>
  <c r="G112" i="15"/>
  <c r="J180" i="15"/>
  <c r="K179" i="15"/>
  <c r="R176" i="15"/>
  <c r="S175" i="15"/>
  <c r="U611" i="15"/>
  <c r="T612" i="15"/>
  <c r="T543" i="15"/>
  <c r="U542" i="15"/>
  <c r="Q568" i="15"/>
  <c r="P569" i="15"/>
  <c r="I89" i="15"/>
  <c r="H90" i="15"/>
  <c r="I90" i="15" s="1"/>
  <c r="H297" i="15"/>
  <c r="I297" i="15" s="1"/>
  <c r="I296" i="15"/>
  <c r="H641" i="15"/>
  <c r="I640" i="15"/>
  <c r="L64" i="15"/>
  <c r="M63" i="15"/>
  <c r="O225" i="15"/>
  <c r="N226" i="15"/>
  <c r="T222" i="15"/>
  <c r="U221" i="15"/>
  <c r="U335" i="15"/>
  <c r="T336" i="15"/>
  <c r="M86" i="15"/>
  <c r="L87" i="15"/>
  <c r="N363" i="15"/>
  <c r="O362" i="15"/>
  <c r="O522" i="15"/>
  <c r="N523" i="15"/>
  <c r="L271" i="15"/>
  <c r="M270" i="15"/>
  <c r="Q85" i="15"/>
  <c r="P86" i="15"/>
  <c r="J65" i="15"/>
  <c r="K64" i="15"/>
  <c r="Q154" i="15"/>
  <c r="P155" i="15"/>
  <c r="N431" i="15"/>
  <c r="O430" i="15"/>
  <c r="L318" i="15" l="1"/>
  <c r="M317" i="15"/>
  <c r="S223" i="15"/>
  <c r="R224" i="15"/>
  <c r="N639" i="15"/>
  <c r="O638" i="15"/>
  <c r="T429" i="15"/>
  <c r="U428" i="15"/>
  <c r="Q362" i="15"/>
  <c r="P363" i="15"/>
  <c r="M387" i="15"/>
  <c r="L388" i="15"/>
  <c r="U382" i="15"/>
  <c r="T383" i="15"/>
  <c r="H435" i="15"/>
  <c r="I435" i="15" s="1"/>
  <c r="I434" i="15"/>
  <c r="K572" i="15"/>
  <c r="J573" i="15"/>
  <c r="K573" i="15" s="1"/>
  <c r="L295" i="15"/>
  <c r="M294" i="15"/>
  <c r="N501" i="15"/>
  <c r="O500" i="15"/>
  <c r="L571" i="15"/>
  <c r="M570" i="15"/>
  <c r="L136" i="15"/>
  <c r="M136" i="15" s="1"/>
  <c r="M135" i="15"/>
  <c r="Q177" i="15"/>
  <c r="P178" i="15"/>
  <c r="T568" i="15"/>
  <c r="U567" i="15"/>
  <c r="O247" i="15"/>
  <c r="N248" i="15"/>
  <c r="S245" i="15"/>
  <c r="R246" i="15"/>
  <c r="Q292" i="15"/>
  <c r="P293" i="15"/>
  <c r="M249" i="15"/>
  <c r="L250" i="15"/>
  <c r="L549" i="15"/>
  <c r="M548" i="15"/>
  <c r="L112" i="15"/>
  <c r="M111" i="15"/>
  <c r="N455" i="15"/>
  <c r="O454" i="15"/>
  <c r="K88" i="15"/>
  <c r="J89" i="15"/>
  <c r="H573" i="15"/>
  <c r="I573" i="15" s="1"/>
  <c r="I572" i="15"/>
  <c r="N87" i="15"/>
  <c r="O86" i="15"/>
  <c r="L503" i="15"/>
  <c r="M502" i="15"/>
  <c r="O133" i="15"/>
  <c r="N134" i="15"/>
  <c r="U612" i="15"/>
  <c r="T613" i="15"/>
  <c r="Q523" i="15"/>
  <c r="P524" i="15"/>
  <c r="U83" i="15"/>
  <c r="T84" i="15"/>
  <c r="P546" i="15"/>
  <c r="Q545" i="15"/>
  <c r="S636" i="15"/>
  <c r="R637" i="15"/>
  <c r="R499" i="15"/>
  <c r="S498" i="15"/>
  <c r="L456" i="15"/>
  <c r="M455" i="15"/>
  <c r="O386" i="15"/>
  <c r="N387" i="15"/>
  <c r="M156" i="15"/>
  <c r="L157" i="15"/>
  <c r="T498" i="15"/>
  <c r="U497" i="15"/>
  <c r="S613" i="15"/>
  <c r="R614" i="15"/>
  <c r="J642" i="15"/>
  <c r="K642" i="15" s="1"/>
  <c r="K641" i="15"/>
  <c r="L366" i="15"/>
  <c r="M366" i="15" s="1"/>
  <c r="M365" i="15"/>
  <c r="M524" i="15"/>
  <c r="L525" i="15"/>
  <c r="U451" i="15"/>
  <c r="T452" i="15"/>
  <c r="L341" i="15"/>
  <c r="M340" i="15"/>
  <c r="N156" i="15"/>
  <c r="O155" i="15"/>
  <c r="K525" i="15"/>
  <c r="J526" i="15"/>
  <c r="L65" i="15"/>
  <c r="M64" i="15"/>
  <c r="K594" i="15"/>
  <c r="J595" i="15"/>
  <c r="O179" i="15"/>
  <c r="N180" i="15"/>
  <c r="J228" i="15"/>
  <c r="K228" i="15" s="1"/>
  <c r="K227" i="15"/>
  <c r="U107" i="15"/>
  <c r="T108" i="15"/>
  <c r="J411" i="15"/>
  <c r="K410" i="15"/>
  <c r="O340" i="15"/>
  <c r="N341" i="15"/>
  <c r="P385" i="15"/>
  <c r="Q384" i="15"/>
  <c r="T61" i="15"/>
  <c r="U60" i="15"/>
  <c r="N547" i="15"/>
  <c r="O546" i="15"/>
  <c r="Q432" i="15"/>
  <c r="P433" i="15"/>
  <c r="L479" i="15"/>
  <c r="M478" i="15"/>
  <c r="T406" i="15"/>
  <c r="U405" i="15"/>
  <c r="I618" i="15"/>
  <c r="H619" i="15"/>
  <c r="I619" i="15" s="1"/>
  <c r="S429" i="15"/>
  <c r="R430" i="15"/>
  <c r="R315" i="15"/>
  <c r="S314" i="15"/>
  <c r="S107" i="15"/>
  <c r="R108" i="15"/>
  <c r="I480" i="15"/>
  <c r="H481" i="15"/>
  <c r="I481" i="15" s="1"/>
  <c r="T337" i="15"/>
  <c r="U336" i="15"/>
  <c r="P570" i="15"/>
  <c r="Q569" i="15"/>
  <c r="R476" i="15"/>
  <c r="S475" i="15"/>
  <c r="O272" i="15"/>
  <c r="N273" i="15"/>
  <c r="J204" i="15"/>
  <c r="K203" i="15"/>
  <c r="L640" i="15"/>
  <c r="M639" i="15"/>
  <c r="K135" i="15"/>
  <c r="J136" i="15"/>
  <c r="K136" i="15" s="1"/>
  <c r="T132" i="15"/>
  <c r="U131" i="15"/>
  <c r="I411" i="15"/>
  <c r="H412" i="15"/>
  <c r="I412" i="15" s="1"/>
  <c r="M616" i="15"/>
  <c r="L617" i="15"/>
  <c r="O592" i="15"/>
  <c r="N593" i="15"/>
  <c r="S361" i="15"/>
  <c r="R362" i="15"/>
  <c r="P593" i="15"/>
  <c r="Q592" i="15"/>
  <c r="T590" i="15"/>
  <c r="U589" i="15"/>
  <c r="J273" i="15"/>
  <c r="K272" i="15"/>
  <c r="P340" i="15"/>
  <c r="Q339" i="15"/>
  <c r="Q315" i="15"/>
  <c r="P316" i="15"/>
  <c r="T268" i="15"/>
  <c r="U267" i="15"/>
  <c r="N570" i="15"/>
  <c r="O569" i="15"/>
  <c r="P87" i="15"/>
  <c r="Q86" i="15"/>
  <c r="M87" i="15"/>
  <c r="L88" i="15"/>
  <c r="O431" i="15"/>
  <c r="N432" i="15"/>
  <c r="L272" i="15"/>
  <c r="M271" i="15"/>
  <c r="I641" i="15"/>
  <c r="H642" i="15"/>
  <c r="I642" i="15" s="1"/>
  <c r="L227" i="15"/>
  <c r="M226" i="15"/>
  <c r="J296" i="15"/>
  <c r="K295" i="15"/>
  <c r="U176" i="15"/>
  <c r="T177" i="15"/>
  <c r="K318" i="15"/>
  <c r="J319" i="15"/>
  <c r="R384" i="15"/>
  <c r="S383" i="15"/>
  <c r="I526" i="15"/>
  <c r="H527" i="15"/>
  <c r="I527" i="15" s="1"/>
  <c r="H67" i="15"/>
  <c r="I67" i="15" s="1"/>
  <c r="I66" i="15"/>
  <c r="U520" i="15"/>
  <c r="T521" i="15"/>
  <c r="J342" i="15"/>
  <c r="K341" i="15"/>
  <c r="P134" i="15"/>
  <c r="Q133" i="15"/>
  <c r="N294" i="15"/>
  <c r="O293" i="15"/>
  <c r="K456" i="15"/>
  <c r="J457" i="15"/>
  <c r="K249" i="15"/>
  <c r="J250" i="15"/>
  <c r="O409" i="15"/>
  <c r="N410" i="15"/>
  <c r="S176" i="15"/>
  <c r="R177" i="15"/>
  <c r="S84" i="15"/>
  <c r="R85" i="15"/>
  <c r="S521" i="15"/>
  <c r="R522" i="15"/>
  <c r="M180" i="15"/>
  <c r="L181" i="15"/>
  <c r="Q476" i="15"/>
  <c r="P477" i="15"/>
  <c r="S590" i="15"/>
  <c r="R591" i="15"/>
  <c r="K433" i="15"/>
  <c r="J434" i="15"/>
  <c r="R453" i="15"/>
  <c r="S452" i="15"/>
  <c r="N203" i="15"/>
  <c r="O202" i="15"/>
  <c r="R62" i="15"/>
  <c r="S61" i="15"/>
  <c r="J480" i="15"/>
  <c r="K479" i="15"/>
  <c r="N227" i="15"/>
  <c r="O226" i="15"/>
  <c r="J618" i="15"/>
  <c r="K617" i="15"/>
  <c r="R155" i="15"/>
  <c r="S154" i="15"/>
  <c r="T153" i="15"/>
  <c r="U152" i="15"/>
  <c r="L410" i="15"/>
  <c r="M409" i="15"/>
  <c r="S337" i="15"/>
  <c r="R338" i="15"/>
  <c r="L203" i="15"/>
  <c r="M202" i="15"/>
  <c r="K548" i="15"/>
  <c r="J549" i="15"/>
  <c r="O616" i="15"/>
  <c r="N617" i="15"/>
  <c r="U313" i="15"/>
  <c r="T314" i="15"/>
  <c r="J504" i="15"/>
  <c r="K504" i="15" s="1"/>
  <c r="K503" i="15"/>
  <c r="Q247" i="15"/>
  <c r="P248" i="15"/>
  <c r="T245" i="15"/>
  <c r="U244" i="15"/>
  <c r="M432" i="15"/>
  <c r="L433" i="15"/>
  <c r="H389" i="15"/>
  <c r="I389" i="15" s="1"/>
  <c r="I388" i="15"/>
  <c r="T475" i="15"/>
  <c r="U474" i="15"/>
  <c r="H182" i="15"/>
  <c r="I182" i="15" s="1"/>
  <c r="I181" i="15"/>
  <c r="S199" i="15"/>
  <c r="R200" i="15"/>
  <c r="K365" i="15"/>
  <c r="J366" i="15"/>
  <c r="K366" i="15" s="1"/>
  <c r="L594" i="15"/>
  <c r="M593" i="15"/>
  <c r="P156" i="15"/>
  <c r="Q155" i="15"/>
  <c r="N524" i="15"/>
  <c r="O523" i="15"/>
  <c r="P639" i="15"/>
  <c r="Q638" i="15"/>
  <c r="Q108" i="15"/>
  <c r="P109" i="15"/>
  <c r="I342" i="15"/>
  <c r="H343" i="15"/>
  <c r="I343" i="15" s="1"/>
  <c r="N478" i="15"/>
  <c r="O477" i="15"/>
  <c r="T199" i="15"/>
  <c r="U198" i="15"/>
  <c r="P616" i="15"/>
  <c r="Q615" i="15"/>
  <c r="P225" i="15"/>
  <c r="Q224" i="15"/>
  <c r="U222" i="15"/>
  <c r="T223" i="15"/>
  <c r="T544" i="15"/>
  <c r="U543" i="15"/>
  <c r="S132" i="15"/>
  <c r="R133" i="15"/>
  <c r="K387" i="15"/>
  <c r="J388" i="15"/>
  <c r="S568" i="15"/>
  <c r="R569" i="15"/>
  <c r="I158" i="15"/>
  <c r="H159" i="15"/>
  <c r="I159" i="15" s="1"/>
  <c r="K111" i="15"/>
  <c r="J112" i="15"/>
  <c r="S268" i="15"/>
  <c r="R269" i="15"/>
  <c r="P202" i="15"/>
  <c r="Q201" i="15"/>
  <c r="J66" i="15"/>
  <c r="K65" i="15"/>
  <c r="N364" i="15"/>
  <c r="O363" i="15"/>
  <c r="J181" i="15"/>
  <c r="K180" i="15"/>
  <c r="P63" i="15"/>
  <c r="Q62" i="15"/>
  <c r="U291" i="15"/>
  <c r="T292" i="15"/>
  <c r="Q499" i="15"/>
  <c r="P500" i="15"/>
  <c r="R407" i="15"/>
  <c r="S406" i="15"/>
  <c r="S291" i="15"/>
  <c r="R292" i="15"/>
  <c r="N64" i="15"/>
  <c r="O63" i="15"/>
  <c r="I204" i="15"/>
  <c r="H205" i="15"/>
  <c r="I205" i="15" s="1"/>
  <c r="T361" i="15"/>
  <c r="U360" i="15"/>
  <c r="Q407" i="15"/>
  <c r="P408" i="15"/>
  <c r="I250" i="15"/>
  <c r="H251" i="15"/>
  <c r="I251" i="15" s="1"/>
  <c r="O110" i="15"/>
  <c r="N111" i="15"/>
  <c r="I503" i="15"/>
  <c r="H504" i="15"/>
  <c r="I504" i="15" s="1"/>
  <c r="P271" i="15"/>
  <c r="Q270" i="15"/>
  <c r="U636" i="15"/>
  <c r="T637" i="15"/>
  <c r="J159" i="15"/>
  <c r="K159" i="15" s="1"/>
  <c r="K158" i="15"/>
  <c r="N318" i="15"/>
  <c r="O317" i="15"/>
  <c r="P455" i="15"/>
  <c r="Q454" i="15"/>
  <c r="R545" i="15"/>
  <c r="S544" i="15"/>
  <c r="L319" i="15" l="1"/>
  <c r="M318" i="15"/>
  <c r="Q363" i="15"/>
  <c r="P364" i="15"/>
  <c r="U429" i="15"/>
  <c r="T430" i="15"/>
  <c r="S224" i="15"/>
  <c r="R225" i="15"/>
  <c r="O639" i="15"/>
  <c r="N640" i="15"/>
  <c r="M388" i="15"/>
  <c r="L389" i="15"/>
  <c r="M389" i="15" s="1"/>
  <c r="P179" i="15"/>
  <c r="Q178" i="15"/>
  <c r="M295" i="15"/>
  <c r="L296" i="15"/>
  <c r="L572" i="15"/>
  <c r="M571" i="15"/>
  <c r="U383" i="15"/>
  <c r="T384" i="15"/>
  <c r="O501" i="15"/>
  <c r="N502" i="15"/>
  <c r="N88" i="15"/>
  <c r="O87" i="15"/>
  <c r="L113" i="15"/>
  <c r="M113" i="15" s="1"/>
  <c r="M112" i="15"/>
  <c r="Q293" i="15"/>
  <c r="P294" i="15"/>
  <c r="S246" i="15"/>
  <c r="R247" i="15"/>
  <c r="M549" i="15"/>
  <c r="L550" i="15"/>
  <c r="M550" i="15" s="1"/>
  <c r="N135" i="15"/>
  <c r="O134" i="15"/>
  <c r="K89" i="15"/>
  <c r="J90" i="15"/>
  <c r="K90" i="15" s="1"/>
  <c r="O248" i="15"/>
  <c r="N249" i="15"/>
  <c r="L251" i="15"/>
  <c r="M251" i="15" s="1"/>
  <c r="M250" i="15"/>
  <c r="M503" i="15"/>
  <c r="L504" i="15"/>
  <c r="M504" i="15" s="1"/>
  <c r="O455" i="15"/>
  <c r="N456" i="15"/>
  <c r="U568" i="15"/>
  <c r="T569" i="15"/>
  <c r="P501" i="15"/>
  <c r="Q500" i="15"/>
  <c r="S569" i="15"/>
  <c r="R570" i="15"/>
  <c r="N388" i="15"/>
  <c r="O387" i="15"/>
  <c r="T476" i="15"/>
  <c r="U475" i="15"/>
  <c r="K480" i="15"/>
  <c r="J481" i="15"/>
  <c r="K481" i="15" s="1"/>
  <c r="M272" i="15"/>
  <c r="L273" i="15"/>
  <c r="Q340" i="15"/>
  <c r="P341" i="15"/>
  <c r="U132" i="15"/>
  <c r="T133" i="15"/>
  <c r="T407" i="15"/>
  <c r="U406" i="15"/>
  <c r="T62" i="15"/>
  <c r="U61" i="15"/>
  <c r="M341" i="15"/>
  <c r="L342" i="15"/>
  <c r="P547" i="15"/>
  <c r="Q546" i="15"/>
  <c r="T638" i="15"/>
  <c r="U637" i="15"/>
  <c r="T293" i="15"/>
  <c r="U292" i="15"/>
  <c r="S269" i="15"/>
  <c r="R270" i="15"/>
  <c r="U223" i="15"/>
  <c r="T224" i="15"/>
  <c r="R201" i="15"/>
  <c r="S200" i="15"/>
  <c r="R178" i="15"/>
  <c r="S177" i="15"/>
  <c r="N433" i="15"/>
  <c r="O432" i="15"/>
  <c r="N594" i="15"/>
  <c r="O593" i="15"/>
  <c r="T109" i="15"/>
  <c r="U108" i="15"/>
  <c r="T453" i="15"/>
  <c r="U452" i="15"/>
  <c r="S614" i="15"/>
  <c r="R615" i="15"/>
  <c r="T85" i="15"/>
  <c r="U84" i="15"/>
  <c r="Q248" i="15"/>
  <c r="P249" i="15"/>
  <c r="K549" i="15"/>
  <c r="J550" i="15"/>
  <c r="K550" i="15" s="1"/>
  <c r="U153" i="15"/>
  <c r="T154" i="15"/>
  <c r="N204" i="15"/>
  <c r="O203" i="15"/>
  <c r="N571" i="15"/>
  <c r="O570" i="15"/>
  <c r="K273" i="15"/>
  <c r="J274" i="15"/>
  <c r="K274" i="15" s="1"/>
  <c r="L66" i="15"/>
  <c r="M65" i="15"/>
  <c r="M617" i="15"/>
  <c r="L618" i="15"/>
  <c r="P434" i="15"/>
  <c r="Q433" i="15"/>
  <c r="O341" i="15"/>
  <c r="N342" i="15"/>
  <c r="K526" i="15"/>
  <c r="J527" i="15"/>
  <c r="K527" i="15" s="1"/>
  <c r="L526" i="15"/>
  <c r="M525" i="15"/>
  <c r="P64" i="15"/>
  <c r="Q63" i="15"/>
  <c r="J67" i="15"/>
  <c r="K67" i="15" s="1"/>
  <c r="K66" i="15"/>
  <c r="P226" i="15"/>
  <c r="Q225" i="15"/>
  <c r="Q156" i="15"/>
  <c r="P157" i="15"/>
  <c r="K618" i="15"/>
  <c r="J619" i="15"/>
  <c r="K619" i="15" s="1"/>
  <c r="R63" i="15"/>
  <c r="S62" i="15"/>
  <c r="K342" i="15"/>
  <c r="J343" i="15"/>
  <c r="K343" i="15" s="1"/>
  <c r="R385" i="15"/>
  <c r="S384" i="15"/>
  <c r="L228" i="15"/>
  <c r="M228" i="15" s="1"/>
  <c r="M227" i="15"/>
  <c r="U268" i="15"/>
  <c r="T269" i="15"/>
  <c r="U590" i="15"/>
  <c r="T591" i="15"/>
  <c r="M640" i="15"/>
  <c r="L641" i="15"/>
  <c r="R477" i="15"/>
  <c r="S476" i="15"/>
  <c r="U337" i="15"/>
  <c r="T338" i="15"/>
  <c r="T499" i="15"/>
  <c r="U498" i="15"/>
  <c r="S499" i="15"/>
  <c r="R500" i="15"/>
  <c r="N112" i="15"/>
  <c r="O111" i="15"/>
  <c r="T178" i="15"/>
  <c r="U177" i="15"/>
  <c r="R109" i="15"/>
  <c r="S108" i="15"/>
  <c r="U544" i="15"/>
  <c r="T545" i="15"/>
  <c r="U199" i="15"/>
  <c r="T200" i="15"/>
  <c r="P640" i="15"/>
  <c r="Q639" i="15"/>
  <c r="N65" i="15"/>
  <c r="O64" i="15"/>
  <c r="O478" i="15"/>
  <c r="N479" i="15"/>
  <c r="O524" i="15"/>
  <c r="N525" i="15"/>
  <c r="M203" i="15"/>
  <c r="L204" i="15"/>
  <c r="R156" i="15"/>
  <c r="S155" i="15"/>
  <c r="R454" i="15"/>
  <c r="S453" i="15"/>
  <c r="R316" i="15"/>
  <c r="S315" i="15"/>
  <c r="P386" i="15"/>
  <c r="Q385" i="15"/>
  <c r="M456" i="15"/>
  <c r="L457" i="15"/>
  <c r="P409" i="15"/>
  <c r="Q408" i="15"/>
  <c r="S292" i="15"/>
  <c r="R293" i="15"/>
  <c r="M433" i="15"/>
  <c r="L434" i="15"/>
  <c r="U314" i="15"/>
  <c r="T315" i="15"/>
  <c r="R339" i="15"/>
  <c r="S338" i="15"/>
  <c r="R431" i="15"/>
  <c r="S430" i="15"/>
  <c r="P525" i="15"/>
  <c r="Q524" i="15"/>
  <c r="Q271" i="15"/>
  <c r="P272" i="15"/>
  <c r="P110" i="15"/>
  <c r="Q109" i="15"/>
  <c r="N618" i="15"/>
  <c r="O617" i="15"/>
  <c r="R592" i="15"/>
  <c r="S591" i="15"/>
  <c r="R523" i="15"/>
  <c r="S522" i="15"/>
  <c r="K250" i="15"/>
  <c r="J251" i="15"/>
  <c r="K251" i="15" s="1"/>
  <c r="U521" i="15"/>
  <c r="T522" i="15"/>
  <c r="J320" i="15"/>
  <c r="K320" i="15" s="1"/>
  <c r="K319" i="15"/>
  <c r="Q316" i="15"/>
  <c r="P317" i="15"/>
  <c r="N181" i="15"/>
  <c r="O180" i="15"/>
  <c r="L158" i="15"/>
  <c r="M157" i="15"/>
  <c r="S637" i="15"/>
  <c r="R638" i="15"/>
  <c r="U613" i="15"/>
  <c r="T614" i="15"/>
  <c r="P478" i="15"/>
  <c r="Q477" i="15"/>
  <c r="R86" i="15"/>
  <c r="S85" i="15"/>
  <c r="J458" i="15"/>
  <c r="K458" i="15" s="1"/>
  <c r="K457" i="15"/>
  <c r="S362" i="15"/>
  <c r="R363" i="15"/>
  <c r="O273" i="15"/>
  <c r="N274" i="15"/>
  <c r="O274" i="15" s="1"/>
  <c r="K595" i="15"/>
  <c r="J596" i="15"/>
  <c r="K596" i="15" s="1"/>
  <c r="P135" i="15"/>
  <c r="Q134" i="15"/>
  <c r="R546" i="15"/>
  <c r="S545" i="15"/>
  <c r="N365" i="15"/>
  <c r="O364" i="15"/>
  <c r="O294" i="15"/>
  <c r="N295" i="15"/>
  <c r="K296" i="15"/>
  <c r="J297" i="15"/>
  <c r="K297" i="15" s="1"/>
  <c r="Q570" i="15"/>
  <c r="P571" i="15"/>
  <c r="M479" i="15"/>
  <c r="L480" i="15"/>
  <c r="J113" i="15"/>
  <c r="K113" i="15" s="1"/>
  <c r="K112" i="15"/>
  <c r="J389" i="15"/>
  <c r="K389" i="15" s="1"/>
  <c r="K388" i="15"/>
  <c r="K434" i="15"/>
  <c r="J435" i="15"/>
  <c r="K435" i="15" s="1"/>
  <c r="L182" i="15"/>
  <c r="M182" i="15" s="1"/>
  <c r="M181" i="15"/>
  <c r="N411" i="15"/>
  <c r="O410" i="15"/>
  <c r="M88" i="15"/>
  <c r="L89" i="15"/>
  <c r="Q455" i="15"/>
  <c r="P456" i="15"/>
  <c r="R134" i="15"/>
  <c r="S133" i="15"/>
  <c r="N319" i="15"/>
  <c r="O318" i="15"/>
  <c r="T362" i="15"/>
  <c r="U361" i="15"/>
  <c r="R408" i="15"/>
  <c r="S407" i="15"/>
  <c r="J182" i="15"/>
  <c r="K182" i="15" s="1"/>
  <c r="K181" i="15"/>
  <c r="Q202" i="15"/>
  <c r="P203" i="15"/>
  <c r="Q616" i="15"/>
  <c r="P617" i="15"/>
  <c r="L595" i="15"/>
  <c r="M594" i="15"/>
  <c r="U245" i="15"/>
  <c r="T246" i="15"/>
  <c r="M410" i="15"/>
  <c r="L411" i="15"/>
  <c r="O227" i="15"/>
  <c r="N228" i="15"/>
  <c r="O228" i="15" s="1"/>
  <c r="P88" i="15"/>
  <c r="Q87" i="15"/>
  <c r="P594" i="15"/>
  <c r="Q593" i="15"/>
  <c r="K204" i="15"/>
  <c r="J205" i="15"/>
  <c r="K205" i="15" s="1"/>
  <c r="N548" i="15"/>
  <c r="O547" i="15"/>
  <c r="J412" i="15"/>
  <c r="K412" i="15" s="1"/>
  <c r="K411" i="15"/>
  <c r="O156" i="15"/>
  <c r="N157" i="15"/>
  <c r="L320" i="15" l="1"/>
  <c r="M320" i="15" s="1"/>
  <c r="M319" i="15"/>
  <c r="R226" i="15"/>
  <c r="S225" i="15"/>
  <c r="N641" i="15"/>
  <c r="O640" i="15"/>
  <c r="T431" i="15"/>
  <c r="U430" i="15"/>
  <c r="P365" i="15"/>
  <c r="Q364" i="15"/>
  <c r="L297" i="15"/>
  <c r="M297" i="15" s="1"/>
  <c r="M296" i="15"/>
  <c r="T385" i="15"/>
  <c r="U384" i="15"/>
  <c r="M572" i="15"/>
  <c r="L573" i="15"/>
  <c r="M573" i="15" s="1"/>
  <c r="N503" i="15"/>
  <c r="O502" i="15"/>
  <c r="P180" i="15"/>
  <c r="Q179" i="15"/>
  <c r="N457" i="15"/>
  <c r="O456" i="15"/>
  <c r="P295" i="15"/>
  <c r="Q294" i="15"/>
  <c r="O135" i="15"/>
  <c r="N136" i="15"/>
  <c r="O136" i="15" s="1"/>
  <c r="T570" i="15"/>
  <c r="U569" i="15"/>
  <c r="N250" i="15"/>
  <c r="O249" i="15"/>
  <c r="S247" i="15"/>
  <c r="R248" i="15"/>
  <c r="O88" i="15"/>
  <c r="N89" i="15"/>
  <c r="U545" i="15"/>
  <c r="T546" i="15"/>
  <c r="L642" i="15"/>
  <c r="M642" i="15" s="1"/>
  <c r="M641" i="15"/>
  <c r="P250" i="15"/>
  <c r="Q249" i="15"/>
  <c r="R386" i="15"/>
  <c r="S385" i="15"/>
  <c r="L527" i="15"/>
  <c r="M527" i="15" s="1"/>
  <c r="M526" i="15"/>
  <c r="U638" i="15"/>
  <c r="T639" i="15"/>
  <c r="M480" i="15"/>
  <c r="L481" i="15"/>
  <c r="M481" i="15" s="1"/>
  <c r="N296" i="15"/>
  <c r="O295" i="15"/>
  <c r="S638" i="15"/>
  <c r="R639" i="15"/>
  <c r="L435" i="15"/>
  <c r="M435" i="15" s="1"/>
  <c r="M434" i="15"/>
  <c r="T592" i="15"/>
  <c r="U591" i="15"/>
  <c r="U224" i="15"/>
  <c r="T225" i="15"/>
  <c r="R571" i="15"/>
  <c r="S570" i="15"/>
  <c r="M595" i="15"/>
  <c r="L596" i="15"/>
  <c r="M596" i="15" s="1"/>
  <c r="R409" i="15"/>
  <c r="S408" i="15"/>
  <c r="S592" i="15"/>
  <c r="R593" i="15"/>
  <c r="Q525" i="15"/>
  <c r="P526" i="15"/>
  <c r="P387" i="15"/>
  <c r="Q386" i="15"/>
  <c r="S156" i="15"/>
  <c r="R157" i="15"/>
  <c r="N66" i="15"/>
  <c r="O65" i="15"/>
  <c r="S109" i="15"/>
  <c r="R110" i="15"/>
  <c r="U499" i="15"/>
  <c r="T500" i="15"/>
  <c r="Q226" i="15"/>
  <c r="P227" i="15"/>
  <c r="L67" i="15"/>
  <c r="M67" i="15" s="1"/>
  <c r="M66" i="15"/>
  <c r="N205" i="15"/>
  <c r="O205" i="15" s="1"/>
  <c r="O204" i="15"/>
  <c r="T86" i="15"/>
  <c r="U85" i="15"/>
  <c r="N595" i="15"/>
  <c r="O594" i="15"/>
  <c r="Q547" i="15"/>
  <c r="P548" i="15"/>
  <c r="S86" i="15"/>
  <c r="R87" i="15"/>
  <c r="L159" i="15"/>
  <c r="M159" i="15" s="1"/>
  <c r="M158" i="15"/>
  <c r="O618" i="15"/>
  <c r="N619" i="15"/>
  <c r="O619" i="15" s="1"/>
  <c r="S431" i="15"/>
  <c r="R432" i="15"/>
  <c r="R317" i="15"/>
  <c r="S316" i="15"/>
  <c r="P641" i="15"/>
  <c r="Q640" i="15"/>
  <c r="T179" i="15"/>
  <c r="U178" i="15"/>
  <c r="R64" i="15"/>
  <c r="S63" i="15"/>
  <c r="O433" i="15"/>
  <c r="N434" i="15"/>
  <c r="U476" i="15"/>
  <c r="T477" i="15"/>
  <c r="Q272" i="15"/>
  <c r="P273" i="15"/>
  <c r="U315" i="15"/>
  <c r="T316" i="15"/>
  <c r="M457" i="15"/>
  <c r="L458" i="15"/>
  <c r="M458" i="15" s="1"/>
  <c r="O479" i="15"/>
  <c r="N480" i="15"/>
  <c r="R501" i="15"/>
  <c r="S500" i="15"/>
  <c r="M618" i="15"/>
  <c r="L619" i="15"/>
  <c r="M619" i="15" s="1"/>
  <c r="P136" i="15"/>
  <c r="Q136" i="15" s="1"/>
  <c r="Q135" i="15"/>
  <c r="R524" i="15"/>
  <c r="S523" i="15"/>
  <c r="S454" i="15"/>
  <c r="R455" i="15"/>
  <c r="R202" i="15"/>
  <c r="S201" i="15"/>
  <c r="N158" i="15"/>
  <c r="O157" i="15"/>
  <c r="Q456" i="15"/>
  <c r="P457" i="15"/>
  <c r="L412" i="15"/>
  <c r="M412" i="15" s="1"/>
  <c r="M411" i="15"/>
  <c r="Q617" i="15"/>
  <c r="P618" i="15"/>
  <c r="Q571" i="15"/>
  <c r="P572" i="15"/>
  <c r="T523" i="15"/>
  <c r="U522" i="15"/>
  <c r="S293" i="15"/>
  <c r="R294" i="15"/>
  <c r="M204" i="15"/>
  <c r="L205" i="15"/>
  <c r="M205" i="15" s="1"/>
  <c r="T155" i="15"/>
  <c r="U154" i="15"/>
  <c r="S615" i="15"/>
  <c r="R616" i="15"/>
  <c r="R271" i="15"/>
  <c r="S270" i="15"/>
  <c r="P595" i="15"/>
  <c r="Q594" i="15"/>
  <c r="T363" i="15"/>
  <c r="U362" i="15"/>
  <c r="O525" i="15"/>
  <c r="N526" i="15"/>
  <c r="T201" i="15"/>
  <c r="U200" i="15"/>
  <c r="P342" i="15"/>
  <c r="Q341" i="15"/>
  <c r="S363" i="15"/>
  <c r="R364" i="15"/>
  <c r="U614" i="15"/>
  <c r="T615" i="15"/>
  <c r="P318" i="15"/>
  <c r="Q317" i="15"/>
  <c r="Q157" i="15"/>
  <c r="P158" i="15"/>
  <c r="M273" i="15"/>
  <c r="L274" i="15"/>
  <c r="M274" i="15" s="1"/>
  <c r="R135" i="15"/>
  <c r="S134" i="15"/>
  <c r="O411" i="15"/>
  <c r="N412" i="15"/>
  <c r="O412" i="15" s="1"/>
  <c r="T110" i="15"/>
  <c r="U109" i="15"/>
  <c r="T408" i="15"/>
  <c r="U407" i="15"/>
  <c r="M89" i="15"/>
  <c r="L90" i="15"/>
  <c r="M90" i="15" s="1"/>
  <c r="U338" i="15"/>
  <c r="T339" i="15"/>
  <c r="T270" i="15"/>
  <c r="U269" i="15"/>
  <c r="O342" i="15"/>
  <c r="N343" i="15"/>
  <c r="O343" i="15" s="1"/>
  <c r="L343" i="15"/>
  <c r="M343" i="15" s="1"/>
  <c r="M342" i="15"/>
  <c r="T134" i="15"/>
  <c r="U133" i="15"/>
  <c r="O365" i="15"/>
  <c r="N366" i="15"/>
  <c r="O366" i="15" s="1"/>
  <c r="U246" i="15"/>
  <c r="T247" i="15"/>
  <c r="P204" i="15"/>
  <c r="Q203" i="15"/>
  <c r="O548" i="15"/>
  <c r="N549" i="15"/>
  <c r="P89" i="15"/>
  <c r="Q88" i="15"/>
  <c r="O319" i="15"/>
  <c r="N320" i="15"/>
  <c r="O320" i="15" s="1"/>
  <c r="S546" i="15"/>
  <c r="R547" i="15"/>
  <c r="Q478" i="15"/>
  <c r="P479" i="15"/>
  <c r="O181" i="15"/>
  <c r="N182" i="15"/>
  <c r="O182" i="15" s="1"/>
  <c r="P111" i="15"/>
  <c r="Q110" i="15"/>
  <c r="R340" i="15"/>
  <c r="S339" i="15"/>
  <c r="P410" i="15"/>
  <c r="Q409" i="15"/>
  <c r="O112" i="15"/>
  <c r="N113" i="15"/>
  <c r="O113" i="15" s="1"/>
  <c r="S477" i="15"/>
  <c r="R478" i="15"/>
  <c r="P65" i="15"/>
  <c r="Q64" i="15"/>
  <c r="Q434" i="15"/>
  <c r="P435" i="15"/>
  <c r="Q435" i="15" s="1"/>
  <c r="O571" i="15"/>
  <c r="N572" i="15"/>
  <c r="T454" i="15"/>
  <c r="U453" i="15"/>
  <c r="R179" i="15"/>
  <c r="S178" i="15"/>
  <c r="U293" i="15"/>
  <c r="T294" i="15"/>
  <c r="T63" i="15"/>
  <c r="U62" i="15"/>
  <c r="N389" i="15"/>
  <c r="O389" i="15" s="1"/>
  <c r="O388" i="15"/>
  <c r="P502" i="15"/>
  <c r="Q501" i="15"/>
  <c r="T432" i="15" l="1"/>
  <c r="U431" i="15"/>
  <c r="P366" i="15"/>
  <c r="Q366" i="15" s="1"/>
  <c r="Q365" i="15"/>
  <c r="O641" i="15"/>
  <c r="N642" i="15"/>
  <c r="O642" i="15" s="1"/>
  <c r="S226" i="15"/>
  <c r="R227" i="15"/>
  <c r="O503" i="15"/>
  <c r="N504" i="15"/>
  <c r="O504" i="15" s="1"/>
  <c r="U385" i="15"/>
  <c r="T386" i="15"/>
  <c r="P181" i="15"/>
  <c r="Q180" i="15"/>
  <c r="T571" i="15"/>
  <c r="U570" i="15"/>
  <c r="N90" i="15"/>
  <c r="O90" i="15" s="1"/>
  <c r="O89" i="15"/>
  <c r="P296" i="15"/>
  <c r="Q295" i="15"/>
  <c r="R249" i="15"/>
  <c r="S248" i="15"/>
  <c r="O250" i="15"/>
  <c r="N251" i="15"/>
  <c r="O251" i="15" s="1"/>
  <c r="O457" i="15"/>
  <c r="N458" i="15"/>
  <c r="O458" i="15" s="1"/>
  <c r="R365" i="15"/>
  <c r="S364" i="15"/>
  <c r="R617" i="15"/>
  <c r="S616" i="15"/>
  <c r="Q227" i="15"/>
  <c r="P228" i="15"/>
  <c r="Q228" i="15" s="1"/>
  <c r="T524" i="15"/>
  <c r="U523" i="15"/>
  <c r="R525" i="15"/>
  <c r="S524" i="15"/>
  <c r="R502" i="15"/>
  <c r="S501" i="15"/>
  <c r="U179" i="15"/>
  <c r="T180" i="15"/>
  <c r="N596" i="15"/>
  <c r="O596" i="15" s="1"/>
  <c r="O595" i="15"/>
  <c r="R410" i="15"/>
  <c r="S409" i="15"/>
  <c r="U592" i="15"/>
  <c r="T593" i="15"/>
  <c r="O296" i="15"/>
  <c r="N297" i="15"/>
  <c r="O297" i="15" s="1"/>
  <c r="R387" i="15"/>
  <c r="S386" i="15"/>
  <c r="S478" i="15"/>
  <c r="R479" i="15"/>
  <c r="S547" i="15"/>
  <c r="R548" i="15"/>
  <c r="O549" i="15"/>
  <c r="N550" i="15"/>
  <c r="O550" i="15" s="1"/>
  <c r="T340" i="15"/>
  <c r="U339" i="15"/>
  <c r="Q158" i="15"/>
  <c r="P159" i="15"/>
  <c r="Q159" i="15" s="1"/>
  <c r="Q572" i="15"/>
  <c r="P573" i="15"/>
  <c r="Q573" i="15" s="1"/>
  <c r="O480" i="15"/>
  <c r="N481" i="15"/>
  <c r="O481" i="15" s="1"/>
  <c r="T478" i="15"/>
  <c r="U477" i="15"/>
  <c r="U500" i="15"/>
  <c r="T501" i="15"/>
  <c r="U454" i="15"/>
  <c r="T455" i="15"/>
  <c r="R341" i="15"/>
  <c r="S340" i="15"/>
  <c r="T135" i="15"/>
  <c r="U134" i="15"/>
  <c r="T364" i="15"/>
  <c r="U363" i="15"/>
  <c r="U155" i="15"/>
  <c r="T156" i="15"/>
  <c r="N159" i="15"/>
  <c r="O159" i="15" s="1"/>
  <c r="O158" i="15"/>
  <c r="Q641" i="15"/>
  <c r="P642" i="15"/>
  <c r="Q642" i="15" s="1"/>
  <c r="T87" i="15"/>
  <c r="U86" i="15"/>
  <c r="Q387" i="15"/>
  <c r="P388" i="15"/>
  <c r="Q250" i="15"/>
  <c r="P251" i="15"/>
  <c r="Q251" i="15" s="1"/>
  <c r="O526" i="15"/>
  <c r="N527" i="15"/>
  <c r="O527" i="15" s="1"/>
  <c r="Q273" i="15"/>
  <c r="P274" i="15"/>
  <c r="Q274" i="15" s="1"/>
  <c r="S157" i="15"/>
  <c r="R158" i="15"/>
  <c r="Q502" i="15"/>
  <c r="P503" i="15"/>
  <c r="R180" i="15"/>
  <c r="S179" i="15"/>
  <c r="P66" i="15"/>
  <c r="Q65" i="15"/>
  <c r="Q410" i="15"/>
  <c r="P411" i="15"/>
  <c r="Q89" i="15"/>
  <c r="P90" i="15"/>
  <c r="Q90" i="15" s="1"/>
  <c r="O572" i="15"/>
  <c r="N573" i="15"/>
  <c r="O573" i="15" s="1"/>
  <c r="P619" i="15"/>
  <c r="Q619" i="15" s="1"/>
  <c r="Q618" i="15"/>
  <c r="S87" i="15"/>
  <c r="R88" i="15"/>
  <c r="R640" i="15"/>
  <c r="S639" i="15"/>
  <c r="T640" i="15"/>
  <c r="U639" i="15"/>
  <c r="Q204" i="15"/>
  <c r="P205" i="15"/>
  <c r="Q205" i="15" s="1"/>
  <c r="P319" i="15"/>
  <c r="Q318" i="15"/>
  <c r="P343" i="15"/>
  <c r="Q343" i="15" s="1"/>
  <c r="Q342" i="15"/>
  <c r="Q595" i="15"/>
  <c r="P596" i="15"/>
  <c r="Q596" i="15" s="1"/>
  <c r="R203" i="15"/>
  <c r="S202" i="15"/>
  <c r="R572" i="15"/>
  <c r="S571" i="15"/>
  <c r="U294" i="15"/>
  <c r="T295" i="15"/>
  <c r="U247" i="15"/>
  <c r="T248" i="15"/>
  <c r="U615" i="15"/>
  <c r="T616" i="15"/>
  <c r="R295" i="15"/>
  <c r="S294" i="15"/>
  <c r="S455" i="15"/>
  <c r="R456" i="15"/>
  <c r="U316" i="15"/>
  <c r="T317" i="15"/>
  <c r="S432" i="15"/>
  <c r="R433" i="15"/>
  <c r="Q548" i="15"/>
  <c r="P549" i="15"/>
  <c r="R594" i="15"/>
  <c r="S593" i="15"/>
  <c r="U225" i="15"/>
  <c r="T226" i="15"/>
  <c r="U546" i="15"/>
  <c r="T547" i="15"/>
  <c r="Q479" i="15"/>
  <c r="P480" i="15"/>
  <c r="Q457" i="15"/>
  <c r="P458" i="15"/>
  <c r="Q458" i="15" s="1"/>
  <c r="U270" i="15"/>
  <c r="T271" i="15"/>
  <c r="T111" i="15"/>
  <c r="U110" i="15"/>
  <c r="O434" i="15"/>
  <c r="N435" i="15"/>
  <c r="O435" i="15" s="1"/>
  <c r="R111" i="15"/>
  <c r="S110" i="15"/>
  <c r="P527" i="15"/>
  <c r="Q527" i="15" s="1"/>
  <c r="Q526" i="15"/>
  <c r="T64" i="15"/>
  <c r="U63" i="15"/>
  <c r="P112" i="15"/>
  <c r="Q111" i="15"/>
  <c r="R136" i="15"/>
  <c r="S136" i="15" s="1"/>
  <c r="S135" i="15"/>
  <c r="S317" i="15"/>
  <c r="R318" i="15"/>
  <c r="T409" i="15"/>
  <c r="U408" i="15"/>
  <c r="U201" i="15"/>
  <c r="T202" i="15"/>
  <c r="S271" i="15"/>
  <c r="R272" i="15"/>
  <c r="R65" i="15"/>
  <c r="S64" i="15"/>
  <c r="N67" i="15"/>
  <c r="O67" i="15" s="1"/>
  <c r="O66" i="15"/>
  <c r="R228" i="15" l="1"/>
  <c r="S228" i="15" s="1"/>
  <c r="S227" i="15"/>
  <c r="U432" i="15"/>
  <c r="T433" i="15"/>
  <c r="P182" i="15"/>
  <c r="Q182" i="15" s="1"/>
  <c r="Q181" i="15"/>
  <c r="U386" i="15"/>
  <c r="T387" i="15"/>
  <c r="S249" i="15"/>
  <c r="R250" i="15"/>
  <c r="P297" i="15"/>
  <c r="Q297" i="15" s="1"/>
  <c r="Q296" i="15"/>
  <c r="U571" i="15"/>
  <c r="T572" i="15"/>
  <c r="T227" i="15"/>
  <c r="U226" i="15"/>
  <c r="U340" i="15"/>
  <c r="T341" i="15"/>
  <c r="S387" i="15"/>
  <c r="R388" i="15"/>
  <c r="T525" i="15"/>
  <c r="U524" i="15"/>
  <c r="S272" i="15"/>
  <c r="R273" i="15"/>
  <c r="R457" i="15"/>
  <c r="S456" i="15"/>
  <c r="T249" i="15"/>
  <c r="U248" i="15"/>
  <c r="Q411" i="15"/>
  <c r="P412" i="15"/>
  <c r="Q412" i="15" s="1"/>
  <c r="R159" i="15"/>
  <c r="S159" i="15" s="1"/>
  <c r="S158" i="15"/>
  <c r="Q388" i="15"/>
  <c r="P389" i="15"/>
  <c r="Q389" i="15" s="1"/>
  <c r="T157" i="15"/>
  <c r="U156" i="15"/>
  <c r="T456" i="15"/>
  <c r="U455" i="15"/>
  <c r="T181" i="15"/>
  <c r="U180" i="15"/>
  <c r="R112" i="15"/>
  <c r="S111" i="15"/>
  <c r="S594" i="15"/>
  <c r="R595" i="15"/>
  <c r="R204" i="15"/>
  <c r="S203" i="15"/>
  <c r="S318" i="15"/>
  <c r="R319" i="15"/>
  <c r="T272" i="15"/>
  <c r="U271" i="15"/>
  <c r="T318" i="15"/>
  <c r="U317" i="15"/>
  <c r="S88" i="15"/>
  <c r="R89" i="15"/>
  <c r="R66" i="15"/>
  <c r="S65" i="15"/>
  <c r="S572" i="15"/>
  <c r="R573" i="15"/>
  <c r="S573" i="15" s="1"/>
  <c r="P320" i="15"/>
  <c r="Q320" i="15" s="1"/>
  <c r="Q319" i="15"/>
  <c r="S341" i="15"/>
  <c r="R342" i="15"/>
  <c r="Q549" i="15"/>
  <c r="P550" i="15"/>
  <c r="Q550" i="15" s="1"/>
  <c r="T502" i="15"/>
  <c r="U501" i="15"/>
  <c r="Q112" i="15"/>
  <c r="P113" i="15"/>
  <c r="Q113" i="15" s="1"/>
  <c r="P67" i="15"/>
  <c r="Q67" i="15" s="1"/>
  <c r="Q66" i="15"/>
  <c r="S502" i="15"/>
  <c r="R503" i="15"/>
  <c r="U547" i="15"/>
  <c r="T548" i="15"/>
  <c r="T617" i="15"/>
  <c r="U616" i="15"/>
  <c r="U295" i="15"/>
  <c r="T296" i="15"/>
  <c r="R480" i="15"/>
  <c r="S479" i="15"/>
  <c r="Q503" i="15"/>
  <c r="P504" i="15"/>
  <c r="Q504" i="15" s="1"/>
  <c r="U202" i="15"/>
  <c r="T203" i="15"/>
  <c r="P481" i="15"/>
  <c r="Q481" i="15" s="1"/>
  <c r="Q480" i="15"/>
  <c r="R549" i="15"/>
  <c r="S548" i="15"/>
  <c r="T594" i="15"/>
  <c r="U593" i="15"/>
  <c r="S295" i="15"/>
  <c r="R296" i="15"/>
  <c r="U640" i="15"/>
  <c r="T641" i="15"/>
  <c r="T88" i="15"/>
  <c r="U87" i="15"/>
  <c r="U364" i="15"/>
  <c r="T365" i="15"/>
  <c r="S617" i="15"/>
  <c r="R618" i="15"/>
  <c r="R434" i="15"/>
  <c r="S433" i="15"/>
  <c r="T410" i="15"/>
  <c r="U409" i="15"/>
  <c r="T65" i="15"/>
  <c r="U64" i="15"/>
  <c r="T112" i="15"/>
  <c r="U111" i="15"/>
  <c r="S640" i="15"/>
  <c r="R641" i="15"/>
  <c r="S180" i="15"/>
  <c r="R181" i="15"/>
  <c r="T136" i="15"/>
  <c r="U136" i="15" s="1"/>
  <c r="U135" i="15"/>
  <c r="U478" i="15"/>
  <c r="T479" i="15"/>
  <c r="S410" i="15"/>
  <c r="R411" i="15"/>
  <c r="S525" i="15"/>
  <c r="R526" i="15"/>
  <c r="R366" i="15"/>
  <c r="S366" i="15" s="1"/>
  <c r="S365" i="15"/>
  <c r="U433" i="15" l="1"/>
  <c r="T434" i="15"/>
  <c r="T388" i="15"/>
  <c r="U387" i="15"/>
  <c r="U572" i="15"/>
  <c r="T573" i="15"/>
  <c r="U573" i="15" s="1"/>
  <c r="S250" i="15"/>
  <c r="R251" i="15"/>
  <c r="S251" i="15" s="1"/>
  <c r="R343" i="15"/>
  <c r="S343" i="15" s="1"/>
  <c r="S342" i="15"/>
  <c r="R90" i="15"/>
  <c r="S90" i="15" s="1"/>
  <c r="S89" i="15"/>
  <c r="T66" i="15"/>
  <c r="U65" i="15"/>
  <c r="S204" i="15"/>
  <c r="R205" i="15"/>
  <c r="S205" i="15" s="1"/>
  <c r="T457" i="15"/>
  <c r="U456" i="15"/>
  <c r="U525" i="15"/>
  <c r="T526" i="15"/>
  <c r="S526" i="15"/>
  <c r="R527" i="15"/>
  <c r="S527" i="15" s="1"/>
  <c r="R182" i="15"/>
  <c r="S182" i="15" s="1"/>
  <c r="S181" i="15"/>
  <c r="T366" i="15"/>
  <c r="U366" i="15" s="1"/>
  <c r="U365" i="15"/>
  <c r="T204" i="15"/>
  <c r="U203" i="15"/>
  <c r="R596" i="15"/>
  <c r="S596" i="15" s="1"/>
  <c r="S595" i="15"/>
  <c r="R389" i="15"/>
  <c r="S389" i="15" s="1"/>
  <c r="S388" i="15"/>
  <c r="T411" i="15"/>
  <c r="U410" i="15"/>
  <c r="U594" i="15"/>
  <c r="T595" i="15"/>
  <c r="U617" i="15"/>
  <c r="T618" i="15"/>
  <c r="T319" i="15"/>
  <c r="U318" i="15"/>
  <c r="T158" i="15"/>
  <c r="U157" i="15"/>
  <c r="T250" i="15"/>
  <c r="U249" i="15"/>
  <c r="R412" i="15"/>
  <c r="S412" i="15" s="1"/>
  <c r="S411" i="15"/>
  <c r="S641" i="15"/>
  <c r="R642" i="15"/>
  <c r="S642" i="15" s="1"/>
  <c r="U548" i="15"/>
  <c r="T549" i="15"/>
  <c r="S434" i="15"/>
  <c r="R435" i="15"/>
  <c r="S435" i="15" s="1"/>
  <c r="U272" i="15"/>
  <c r="T273" i="15"/>
  <c r="S112" i="15"/>
  <c r="R113" i="15"/>
  <c r="S113" i="15" s="1"/>
  <c r="U479" i="15"/>
  <c r="T480" i="15"/>
  <c r="R619" i="15"/>
  <c r="S619" i="15" s="1"/>
  <c r="S618" i="15"/>
  <c r="T642" i="15"/>
  <c r="U642" i="15" s="1"/>
  <c r="U641" i="15"/>
  <c r="R504" i="15"/>
  <c r="S504" i="15" s="1"/>
  <c r="S503" i="15"/>
  <c r="S319" i="15"/>
  <c r="R320" i="15"/>
  <c r="S320" i="15" s="1"/>
  <c r="S273" i="15"/>
  <c r="R274" i="15"/>
  <c r="S274" i="15" s="1"/>
  <c r="R297" i="15"/>
  <c r="S297" i="15" s="1"/>
  <c r="S296" i="15"/>
  <c r="T297" i="15"/>
  <c r="U297" i="15" s="1"/>
  <c r="U296" i="15"/>
  <c r="U341" i="15"/>
  <c r="T342" i="15"/>
  <c r="U88" i="15"/>
  <c r="T89" i="15"/>
  <c r="S549" i="15"/>
  <c r="R550" i="15"/>
  <c r="S550" i="15" s="1"/>
  <c r="T503" i="15"/>
  <c r="U502" i="15"/>
  <c r="R458" i="15"/>
  <c r="S458" i="15" s="1"/>
  <c r="S457" i="15"/>
  <c r="T113" i="15"/>
  <c r="U113" i="15" s="1"/>
  <c r="U112" i="15"/>
  <c r="S480" i="15"/>
  <c r="R481" i="15"/>
  <c r="S481" i="15" s="1"/>
  <c r="R67" i="15"/>
  <c r="S67" i="15" s="1"/>
  <c r="S66" i="15"/>
  <c r="U181" i="15"/>
  <c r="T182" i="15"/>
  <c r="U182" i="15" s="1"/>
  <c r="U227" i="15"/>
  <c r="T228" i="15"/>
  <c r="U228" i="15" s="1"/>
  <c r="T435" i="15" l="1"/>
  <c r="U435" i="15" s="1"/>
  <c r="U434" i="15"/>
  <c r="T389" i="15"/>
  <c r="U389" i="15" s="1"/>
  <c r="U388" i="15"/>
  <c r="U503" i="15"/>
  <c r="T504" i="15"/>
  <c r="U504" i="15" s="1"/>
  <c r="U319" i="15"/>
  <c r="T320" i="15"/>
  <c r="U320" i="15" s="1"/>
  <c r="U273" i="15"/>
  <c r="T274" i="15"/>
  <c r="U274" i="15" s="1"/>
  <c r="T619" i="15"/>
  <c r="U619" i="15" s="1"/>
  <c r="U618" i="15"/>
  <c r="U595" i="15"/>
  <c r="T596" i="15"/>
  <c r="U596" i="15" s="1"/>
  <c r="U250" i="15"/>
  <c r="T251" i="15"/>
  <c r="U251" i="15" s="1"/>
  <c r="T481" i="15"/>
  <c r="U481" i="15" s="1"/>
  <c r="U480" i="15"/>
  <c r="U549" i="15"/>
  <c r="T550" i="15"/>
  <c r="U550" i="15" s="1"/>
  <c r="T67" i="15"/>
  <c r="U67" i="15" s="1"/>
  <c r="U66" i="15"/>
  <c r="T90" i="15"/>
  <c r="U90" i="15" s="1"/>
  <c r="U89" i="15"/>
  <c r="T527" i="15"/>
  <c r="U527" i="15" s="1"/>
  <c r="U526" i="15"/>
  <c r="T205" i="15"/>
  <c r="U205" i="15" s="1"/>
  <c r="U204" i="15"/>
  <c r="T343" i="15"/>
  <c r="U343" i="15" s="1"/>
  <c r="U342" i="15"/>
  <c r="T159" i="15"/>
  <c r="U159" i="15" s="1"/>
  <c r="U158" i="15"/>
  <c r="T412" i="15"/>
  <c r="U412" i="15" s="1"/>
  <c r="U411" i="15"/>
  <c r="T458" i="15"/>
  <c r="U458" i="15" s="1"/>
  <c r="U457" i="15"/>
  <c r="U47" i="15" l="1"/>
  <c r="I47" i="15"/>
  <c r="Q47" i="15"/>
  <c r="S47" i="15"/>
  <c r="O47" i="15"/>
  <c r="M47" i="15"/>
  <c r="K47" i="15"/>
  <c r="G47" i="15"/>
</calcChain>
</file>

<file path=xl/sharedStrings.xml><?xml version="1.0" encoding="utf-8"?>
<sst xmlns="http://schemas.openxmlformats.org/spreadsheetml/2006/main" count="2252" uniqueCount="594">
  <si>
    <t>Description</t>
  </si>
  <si>
    <t>Pools</t>
  </si>
  <si>
    <t>Notes</t>
  </si>
  <si>
    <t>#</t>
  </si>
  <si>
    <t>Yes</t>
  </si>
  <si>
    <t>¿</t>
  </si>
  <si>
    <t>EA</t>
  </si>
  <si>
    <t>Ground GFI Outlets To Box</t>
  </si>
  <si>
    <t>Electrical Major</t>
  </si>
  <si>
    <t>Electrical</t>
  </si>
  <si>
    <t>Replace Electric Water Heater, 40 Gallon</t>
  </si>
  <si>
    <t>General Plumbing</t>
  </si>
  <si>
    <t>Plumbing</t>
  </si>
  <si>
    <t>Glass Front Entry Door, Single</t>
  </si>
  <si>
    <t>Exterior Doors</t>
  </si>
  <si>
    <t>Exterior Doors and Windows</t>
  </si>
  <si>
    <t>Interior Door, Slab, Hollow-Core</t>
  </si>
  <si>
    <t>Interior Doors</t>
  </si>
  <si>
    <t>Interior Doors and Trim</t>
  </si>
  <si>
    <t>Electrical Fans Per Fixture</t>
  </si>
  <si>
    <t>Electrical General</t>
  </si>
  <si>
    <t>Electrical Lighting Per Fixture</t>
  </si>
  <si>
    <t>ALLOW</t>
  </si>
  <si>
    <t>Per Garage</t>
  </si>
  <si>
    <t>Room by Room</t>
  </si>
  <si>
    <t>Per Room</t>
  </si>
  <si>
    <t>Per Dining Room</t>
  </si>
  <si>
    <t>Per Laundry Room</t>
  </si>
  <si>
    <t>Per Bedroom</t>
  </si>
  <si>
    <t>Per Kitchen</t>
  </si>
  <si>
    <t>Per Bathroom</t>
  </si>
  <si>
    <t>Whole House</t>
  </si>
  <si>
    <t>LF</t>
  </si>
  <si>
    <t>Countertops Stone (LF)</t>
  </si>
  <si>
    <t>Countertops</t>
  </si>
  <si>
    <t>Cabinets and Countertops</t>
  </si>
  <si>
    <t>Kitchen Cabinets (Base Only)</t>
  </si>
  <si>
    <t>Kitchen Cabinets</t>
  </si>
  <si>
    <t>Cabinets And Countertops</t>
  </si>
  <si>
    <t>SF</t>
  </si>
  <si>
    <t>Leveling Pier-Beam w/ Peirs</t>
  </si>
  <si>
    <t>Foundation</t>
  </si>
  <si>
    <t>Structural Concrete</t>
  </si>
  <si>
    <t>VLF</t>
  </si>
  <si>
    <t>Chimney, Stone</t>
  </si>
  <si>
    <t>Masonry</t>
  </si>
  <si>
    <t>Add To Above For Chimney Cap</t>
  </si>
  <si>
    <t>Fireplace Complete, Brick, W/ Chimney</t>
  </si>
  <si>
    <t>Masonry Allowance</t>
  </si>
  <si>
    <t>Dumpster Rental</t>
  </si>
  <si>
    <t>General Conditions</t>
  </si>
  <si>
    <t>HRS</t>
  </si>
  <si>
    <t>Final Cleaning</t>
  </si>
  <si>
    <t>Listing Expenses</t>
  </si>
  <si>
    <t>JOB</t>
  </si>
  <si>
    <t>Professional Photos</t>
  </si>
  <si>
    <t>Rekey/Supra/Lock Box</t>
  </si>
  <si>
    <t>Listing Expenses Allowance</t>
  </si>
  <si>
    <t>Can Lighting</t>
  </si>
  <si>
    <t>Lighting</t>
  </si>
  <si>
    <t>Exterior Light Fixture</t>
  </si>
  <si>
    <t>Bathroom Vanity Light</t>
  </si>
  <si>
    <t>Ceiling Fan Fixture</t>
  </si>
  <si>
    <t>Track/Pendent Light</t>
  </si>
  <si>
    <t>Chandelier Light Fixture</t>
  </si>
  <si>
    <t>Ceiling Dome Light</t>
  </si>
  <si>
    <t>Lighting Allowance</t>
  </si>
  <si>
    <t>Tree Removal, Per Tree</t>
  </si>
  <si>
    <t>Landscaping</t>
  </si>
  <si>
    <t>Shrubs/Plantings, 1 Gallon</t>
  </si>
  <si>
    <t>Shrubs/Plantings, 2 Gallon</t>
  </si>
  <si>
    <t>Small Trees, 10 Gallon</t>
  </si>
  <si>
    <t>36" Box Tree</t>
  </si>
  <si>
    <t>Mulch, Standard 3" Thick</t>
  </si>
  <si>
    <t>Seeding</t>
  </si>
  <si>
    <t>Cobble Stone Rock</t>
  </si>
  <si>
    <t>Shrubs/Plantings, 5 Gallon</t>
  </si>
  <si>
    <t>Stacked, Retaining Wall</t>
  </si>
  <si>
    <t>Landscape Rock, 3/4"</t>
  </si>
  <si>
    <t>Sod</t>
  </si>
  <si>
    <t>Small Trees, 15 Gallon</t>
  </si>
  <si>
    <t>Landscaping Allowance</t>
  </si>
  <si>
    <t>Laminate Wood Flooring, Economy Grade</t>
  </si>
  <si>
    <t>Laminate Wood Flooring</t>
  </si>
  <si>
    <t>Flooring</t>
  </si>
  <si>
    <t>Laminate Wood Flooring, Average Grade</t>
  </si>
  <si>
    <t>Laminate Wood Flooring, Premium Grade</t>
  </si>
  <si>
    <t>Laminate Wood Flooring Allowance</t>
  </si>
  <si>
    <t>Kitchen Backsplash, Mosaic Tile</t>
  </si>
  <si>
    <t>Kitchen Wall Tile</t>
  </si>
  <si>
    <t>Wall Tiling</t>
  </si>
  <si>
    <t>Kitchen Tile, Standard On Wall</t>
  </si>
  <si>
    <t>Kitchen Wall Tile Allowance</t>
  </si>
  <si>
    <t>Kitchen Faucet Fixture</t>
  </si>
  <si>
    <t>Kitchen Plumbing</t>
  </si>
  <si>
    <t>Garbage Disposal</t>
  </si>
  <si>
    <t>Hookup Dishwasher</t>
  </si>
  <si>
    <t>Refrigerator Water Supply</t>
  </si>
  <si>
    <t>Kitchen Plumbing Allowance</t>
  </si>
  <si>
    <t>Floor Tile, Kitchen</t>
  </si>
  <si>
    <t>Kitchen Flooring</t>
  </si>
  <si>
    <t>Backer Board 1/4" At Floor Tile</t>
  </si>
  <si>
    <t>Kitchen Flooring Allowance</t>
  </si>
  <si>
    <t>Kitchen Sink Bowl, Economy, Undermount</t>
  </si>
  <si>
    <t>Kitchen Cabinets (Base and Upper)</t>
  </si>
  <si>
    <t>Kitchen Cabinets (Upper Only)</t>
  </si>
  <si>
    <t>Replace Cabinet Drawer Fronts, Only</t>
  </si>
  <si>
    <t>Kitchen Cabinet Door Pulls</t>
  </si>
  <si>
    <t>Replace Cabinet Doors, Only</t>
  </si>
  <si>
    <t>Kitchen Sink Bowl, Stainless, Undermount</t>
  </si>
  <si>
    <t>HR</t>
  </si>
  <si>
    <t>Cabinet Installation, Hourly</t>
  </si>
  <si>
    <t>Kitchen Cabinets Allowance</t>
  </si>
  <si>
    <t>Range Hood, Wall Mounted</t>
  </si>
  <si>
    <t>Kitchen Appliances</t>
  </si>
  <si>
    <t>Appliances</t>
  </si>
  <si>
    <t>Microwave</t>
  </si>
  <si>
    <t>Dishwasher, Premium</t>
  </si>
  <si>
    <t>Dishwasher, Average</t>
  </si>
  <si>
    <t>Dishwasher, Economy</t>
  </si>
  <si>
    <t>Wall Oven Double</t>
  </si>
  <si>
    <t>Refrigerator, Economy</t>
  </si>
  <si>
    <t>Range Hood, Island</t>
  </si>
  <si>
    <t>Range Hood, Under Cabinet</t>
  </si>
  <si>
    <t>Range, Premium</t>
  </si>
  <si>
    <t>Range, Average</t>
  </si>
  <si>
    <t>Refrigerator, Premium</t>
  </si>
  <si>
    <t>Refrigerator, Average</t>
  </si>
  <si>
    <t>Wall Oven, Single</t>
  </si>
  <si>
    <t>Range, Economy</t>
  </si>
  <si>
    <t>Kitchen Appliances Allowance</t>
  </si>
  <si>
    <t>Paint Wood Base</t>
  </si>
  <si>
    <t>Interior Painting</t>
  </si>
  <si>
    <t>Painting</t>
  </si>
  <si>
    <t>Paint Doors &amp; Frames</t>
  </si>
  <si>
    <t>Paint Ceilings</t>
  </si>
  <si>
    <t>Strip, Paint Cabinets/Vanities</t>
  </si>
  <si>
    <t>Paint Walls</t>
  </si>
  <si>
    <t>Interior Painting Allowance</t>
  </si>
  <si>
    <t>Interior Doors And Trim Allowance</t>
  </si>
  <si>
    <t>Interior Doors and Trim General</t>
  </si>
  <si>
    <t>Door Casings</t>
  </si>
  <si>
    <t>Interior Mirrored, Sliding, Closet Doors</t>
  </si>
  <si>
    <t>Door Hardware, Knobs Only</t>
  </si>
  <si>
    <t>Interior Bi-Fold, Closet Doors</t>
  </si>
  <si>
    <t>Interior Door, Prehung, Hollow-Core</t>
  </si>
  <si>
    <t>Interior Doors Allowance</t>
  </si>
  <si>
    <t>Attic Insulation, Blown-In</t>
  </si>
  <si>
    <t>Insulation</t>
  </si>
  <si>
    <t>Framing and Drywall</t>
  </si>
  <si>
    <t>Floor Insulation</t>
  </si>
  <si>
    <t>Wall Insulation</t>
  </si>
  <si>
    <t>Insulation Allowance</t>
  </si>
  <si>
    <t>Ac W/ Heating Unit, 2,000 Sf, 3.5 Ton</t>
  </si>
  <si>
    <t>HVAC</t>
  </si>
  <si>
    <t>Hvac Rough-In, Per Hour</t>
  </si>
  <si>
    <t>Ac W/ Heating Unit, 1,000 Sf, 2.0 Ton</t>
  </si>
  <si>
    <t>Ac W/ Heating Unit, 3,000 Sf, 5.0 Ton</t>
  </si>
  <si>
    <t>Hvac Equipment Tune-Up/Service Call</t>
  </si>
  <si>
    <t>Replace Thermostat</t>
  </si>
  <si>
    <t>Hvac Finish Work, Per Hour</t>
  </si>
  <si>
    <t>Replace Supply Air Grilles/Returns</t>
  </si>
  <si>
    <t>Clean Ductwork</t>
  </si>
  <si>
    <t>Window Mounted Unit</t>
  </si>
  <si>
    <t>Hvac Allowance</t>
  </si>
  <si>
    <t>Hvac Electrical Only Allowance</t>
  </si>
  <si>
    <t>Hardwood Flooring, Premium Grade</t>
  </si>
  <si>
    <t>Hardwood Flooring</t>
  </si>
  <si>
    <t>Hardwood Flooring, Average Grade</t>
  </si>
  <si>
    <t>Hardwood Flooring, Economy Grade</t>
  </si>
  <si>
    <t>Hardwood Floors Allowance</t>
  </si>
  <si>
    <t>Replacing Areas To Match Existing</t>
  </si>
  <si>
    <t>Hardwood Floor Refinishing</t>
  </si>
  <si>
    <t>Floor Refinishing</t>
  </si>
  <si>
    <t>Hardwood Floor Refinishing Allowance</t>
  </si>
  <si>
    <t>Clean Gutters &amp; Downspouts</t>
  </si>
  <si>
    <t>General Roofing</t>
  </si>
  <si>
    <t>Roofing</t>
  </si>
  <si>
    <t>SHEET</t>
  </si>
  <si>
    <t>Roof Sheathing, Plywood 1/2", Install</t>
  </si>
  <si>
    <t>Gutters &amp; Downspouts, Aluminum</t>
  </si>
  <si>
    <t>Plumbing Rough-In, Per Hour</t>
  </si>
  <si>
    <t>Replace Gas Water Heater, 40 Gallon</t>
  </si>
  <si>
    <t>Plumbing Finish Work, Per Hour</t>
  </si>
  <si>
    <t>Plumbing Allowance</t>
  </si>
  <si>
    <t>WK</t>
  </si>
  <si>
    <t>Project Management</t>
  </si>
  <si>
    <t>Storage Container</t>
  </si>
  <si>
    <t>Utility Expense</t>
  </si>
  <si>
    <t>Power Wash House</t>
  </si>
  <si>
    <t>Initiate Utilities</t>
  </si>
  <si>
    <t>General Conditions Allowance</t>
  </si>
  <si>
    <t>Garage Door Operation Fix</t>
  </si>
  <si>
    <t>Garage Doors</t>
  </si>
  <si>
    <t>Manual Garage Door, 16' Door</t>
  </si>
  <si>
    <t>Manual Garage Door,  9'  Door</t>
  </si>
  <si>
    <t>Automatic Garage Door,  9'  Door</t>
  </si>
  <si>
    <t>Automatic Garage Door, 16' Door</t>
  </si>
  <si>
    <t>Replace Springs On Garage Door</t>
  </si>
  <si>
    <t>Garage Doors Allowance</t>
  </si>
  <si>
    <t>Framing And Drywall Allowance</t>
  </si>
  <si>
    <t>Framing and Drywall General</t>
  </si>
  <si>
    <t>Subflooring, 3/4" Plywood</t>
  </si>
  <si>
    <t>Framing</t>
  </si>
  <si>
    <t>Floor Joists/Ceiling Joists</t>
  </si>
  <si>
    <t>Roof Framing/Rafters</t>
  </si>
  <si>
    <t>Interior Wall Framing</t>
  </si>
  <si>
    <t>Open Load Bearing/Structural Wall</t>
  </si>
  <si>
    <t>Structural/Exterior Wall Framing</t>
  </si>
  <si>
    <t>Rough-In Openings</t>
  </si>
  <si>
    <t>Framing Allowance</t>
  </si>
  <si>
    <t>Stem Wall, Single Story</t>
  </si>
  <si>
    <t>Concrete Footing, 12" Wide</t>
  </si>
  <si>
    <t>Concrete Slab On Grade, 4" Thick</t>
  </si>
  <si>
    <t>Foundation Allowance</t>
  </si>
  <si>
    <t>Flooring Allowance</t>
  </si>
  <si>
    <t>Flooring General</t>
  </si>
  <si>
    <t>Fireplace Tiling</t>
  </si>
  <si>
    <t>Fireplace Tile</t>
  </si>
  <si>
    <t>Fireplace Tiling Allowance</t>
  </si>
  <si>
    <t>Wood Fencing</t>
  </si>
  <si>
    <t>Fencing</t>
  </si>
  <si>
    <t>Chain Link Fencing</t>
  </si>
  <si>
    <t>Fencing Allowance</t>
  </si>
  <si>
    <t>Premanufactured Carport</t>
  </si>
  <si>
    <t>Exterior Structures</t>
  </si>
  <si>
    <t>Gazebo</t>
  </si>
  <si>
    <t>Storage Shed, Wood</t>
  </si>
  <si>
    <t>Exterior Structures Allowance</t>
  </si>
  <si>
    <t>Paint Trim Only</t>
  </si>
  <si>
    <t>Exterior Painting</t>
  </si>
  <si>
    <t>Prep/Clean Siding</t>
  </si>
  <si>
    <t>Paint Exterior Door</t>
  </si>
  <si>
    <t>Sand &amp; Prep Decking For Repainting</t>
  </si>
  <si>
    <t>Paint Siding</t>
  </si>
  <si>
    <t>Exterior Painting Allowance</t>
  </si>
  <si>
    <t>Exterior Doors And Windows Allowance</t>
  </si>
  <si>
    <t>Exterior Doors and Windows General</t>
  </si>
  <si>
    <t>Steel Entry Door, Single</t>
  </si>
  <si>
    <t>Exterior Door Hardware</t>
  </si>
  <si>
    <t>Glass Storm Door, Single</t>
  </si>
  <si>
    <t>Sliding Glass Door, Vinyl, Double</t>
  </si>
  <si>
    <t>French Patio Door, Pair</t>
  </si>
  <si>
    <t>Exterior Doors Allowance</t>
  </si>
  <si>
    <t>CY</t>
  </si>
  <si>
    <t>Backfill Of Trenches</t>
  </si>
  <si>
    <t>Excavation</t>
  </si>
  <si>
    <t>Trenching</t>
  </si>
  <si>
    <t>Excavation Allowance</t>
  </si>
  <si>
    <t>Carbon Monoxide Detector</t>
  </si>
  <si>
    <t>Electrical Minor</t>
  </si>
  <si>
    <t>Smoke Detectors / Fire Alarm</t>
  </si>
  <si>
    <t>Exhaust Fan</t>
  </si>
  <si>
    <t>Cable / Cat Installation, Per Hour</t>
  </si>
  <si>
    <t>Electrical Minor Allowance</t>
  </si>
  <si>
    <t>Replace Outlets, Light Switches</t>
  </si>
  <si>
    <t>Electrical Rough-In, Per Hour</t>
  </si>
  <si>
    <t>Replace Electrical Panel, 100 Amp</t>
  </si>
  <si>
    <t>Replace GFI Outlets</t>
  </si>
  <si>
    <t>Replace Electrical Panel, 200 Amp</t>
  </si>
  <si>
    <t>Electrical Finish Work, Per Hour</t>
  </si>
  <si>
    <t>Electrical Major Allowance</t>
  </si>
  <si>
    <t>Electrical Allowance</t>
  </si>
  <si>
    <t>Demolition And Abatement Allowance</t>
  </si>
  <si>
    <t>Demolition and Abatement General</t>
  </si>
  <si>
    <t>Demolition and Abatement</t>
  </si>
  <si>
    <t>Demolition Work Per Hour</t>
  </si>
  <si>
    <t>Demolition</t>
  </si>
  <si>
    <t>Room Demolition, Kitchen</t>
  </si>
  <si>
    <t>Room Demolition, Standard Room</t>
  </si>
  <si>
    <t>Room Demolition, Bathroom</t>
  </si>
  <si>
    <t>Concrete Demo For Below Slab Rough-In</t>
  </si>
  <si>
    <t>Building Demolition, 1-Story Wood-Framed</t>
  </si>
  <si>
    <t>Building Demolition, 2-Story Wood Framed</t>
  </si>
  <si>
    <t>Building Demolition, Steel/Concrete</t>
  </si>
  <si>
    <t>Concrete Slab Demolition, 4"-6"</t>
  </si>
  <si>
    <t>Demolition Allowance</t>
  </si>
  <si>
    <t>Decking And Patios Allowance</t>
  </si>
  <si>
    <t>Decking and Patios General</t>
  </si>
  <si>
    <t>Decking and Patios</t>
  </si>
  <si>
    <t>Step-Up Stairs, 5 To 7 Risers</t>
  </si>
  <si>
    <t>Decking</t>
  </si>
  <si>
    <t>Existing Deck, Replace Decking</t>
  </si>
  <si>
    <t>New Deck, Columns, Joists, Railing -Treated</t>
  </si>
  <si>
    <t>New Deck, Columns, Joists, Railing-Cedar</t>
  </si>
  <si>
    <t>Install Railing W/ Balusters</t>
  </si>
  <si>
    <t>Decking Allowance</t>
  </si>
  <si>
    <t>Covered Patio Floor, Roof Frame, Decking</t>
  </si>
  <si>
    <t>Covered Patio</t>
  </si>
  <si>
    <t>Insect Screening</t>
  </si>
  <si>
    <t>Wood Board Ceiling, Tongue And Groove</t>
  </si>
  <si>
    <t>Covered Patio Allowance</t>
  </si>
  <si>
    <t>Countertops Stone (SF)</t>
  </si>
  <si>
    <t>Countertops Installation, Hourly</t>
  </si>
  <si>
    <t>Plastic Laminate Countertop</t>
  </si>
  <si>
    <t>Countertops Allowance</t>
  </si>
  <si>
    <t>Concrete And Flatwork Allowance</t>
  </si>
  <si>
    <t>Concrete and Flatwork General</t>
  </si>
  <si>
    <t>Concrete And Flatwork</t>
  </si>
  <si>
    <t>Base Rock For Concrete Pavement, 4" Thick</t>
  </si>
  <si>
    <t>Concrete</t>
  </si>
  <si>
    <t>Concrete and Flatwork</t>
  </si>
  <si>
    <t>Concrete Sidewalk, 4" Thick</t>
  </si>
  <si>
    <t>Concrete Driveway/Patio, 6" Thick</t>
  </si>
  <si>
    <t>Concrete Allowance</t>
  </si>
  <si>
    <t>Closet Full Kit, 8Ft Long</t>
  </si>
  <si>
    <t>Closets</t>
  </si>
  <si>
    <t>Closet Shelf And Rod</t>
  </si>
  <si>
    <t>Closet Allowance</t>
  </si>
  <si>
    <t>Concrete Board Shingle/Shake</t>
  </si>
  <si>
    <t>Cement Board Siding</t>
  </si>
  <si>
    <t>Siding</t>
  </si>
  <si>
    <t>Cement Board Siding, Lap</t>
  </si>
  <si>
    <t>Cement Board Siding, 4X8 Panels</t>
  </si>
  <si>
    <t>Cement Board Allowance</t>
  </si>
  <si>
    <t>Carpet, Premium Grade</t>
  </si>
  <si>
    <t>Carpeting</t>
  </si>
  <si>
    <t>Carpet Average Grade</t>
  </si>
  <si>
    <t>Carpet, Economy Grade</t>
  </si>
  <si>
    <t>Carpeting Allowance</t>
  </si>
  <si>
    <t>Wood  Baseboard</t>
  </si>
  <si>
    <t>Carpentry / Trim</t>
  </si>
  <si>
    <t>Window Casings</t>
  </si>
  <si>
    <t>Window Sills</t>
  </si>
  <si>
    <t>Crown Molding</t>
  </si>
  <si>
    <t>Bead Board / Wainscoting</t>
  </si>
  <si>
    <t>Fireplace Mantel</t>
  </si>
  <si>
    <t>Raised Panel Wood Wainscoting</t>
  </si>
  <si>
    <t>Wood Column Trim-Out</t>
  </si>
  <si>
    <t>Shoe Molding</t>
  </si>
  <si>
    <t>Carpentry / Trim Allowance</t>
  </si>
  <si>
    <t>Cabinets Delivery</t>
  </si>
  <si>
    <t>Cabinets and Countertops General</t>
  </si>
  <si>
    <t>Countertop Delivery</t>
  </si>
  <si>
    <t>Cabinets and Countertops Allowance</t>
  </si>
  <si>
    <t>Shower Tile, Standard On Wall</t>
  </si>
  <si>
    <t>Bathroom Wall Tile</t>
  </si>
  <si>
    <t>Shower Tile, Accent Mosaic Tile</t>
  </si>
  <si>
    <t>Bathroom Wall Tile Allowance</t>
  </si>
  <si>
    <t>Fiberglass Shower Stall</t>
  </si>
  <si>
    <t>Bathroom Plumbing</t>
  </si>
  <si>
    <t>Toilets</t>
  </si>
  <si>
    <t>Toilet Seats</t>
  </si>
  <si>
    <t>Pedestal Sink</t>
  </si>
  <si>
    <t>Bathroom Sink With Faucet Fixture</t>
  </si>
  <si>
    <t>Fiberglass Tub</t>
  </si>
  <si>
    <t>Fiberglass Tub/Shower Surround</t>
  </si>
  <si>
    <t>Showerhead/Tub Kit</t>
  </si>
  <si>
    <t>Bathroom Plumbing Allowance</t>
  </si>
  <si>
    <t>Bathroom Flooring</t>
  </si>
  <si>
    <t>Floor Tile, Bathrooms</t>
  </si>
  <si>
    <t>Bathroom Flooring Allowance</t>
  </si>
  <si>
    <t>Bath Accessories, Towel Bar, Toilet Disp</t>
  </si>
  <si>
    <t>Bathroom Cabinets</t>
  </si>
  <si>
    <t>Vanity Countertop, Stone/Solid Surface</t>
  </si>
  <si>
    <t>Bathroom Cabinet Door Pulls</t>
  </si>
  <si>
    <t>Vanity Cabinet</t>
  </si>
  <si>
    <t>Bathroom Mirrors</t>
  </si>
  <si>
    <t>Bathroom Cabinets Allowance</t>
  </si>
  <si>
    <t>Roof Repair/Patch, Asphalt</t>
  </si>
  <si>
    <t>Asphalt Shingle Roof</t>
  </si>
  <si>
    <t>SQ</t>
  </si>
  <si>
    <t>Demo For Steep Pitch Roof</t>
  </si>
  <si>
    <t>Demo For Normal Pitch Roof</t>
  </si>
  <si>
    <t>Roof Demo &amp; Replace, Premium</t>
  </si>
  <si>
    <t>Roof Demo &amp; Replace, Economy</t>
  </si>
  <si>
    <t>Asphalt Shingle Roof Allowance</t>
  </si>
  <si>
    <t>SY</t>
  </si>
  <si>
    <t>Asphalt Pavement, 5" Thick</t>
  </si>
  <si>
    <t>Asphalt</t>
  </si>
  <si>
    <t>Asphalt Pavement, 7" Thick</t>
  </si>
  <si>
    <t>Asphalt Pavement, 1" Thick</t>
  </si>
  <si>
    <t>Base Rock For Asphalt Pavement, 4" Thick</t>
  </si>
  <si>
    <t>Asphalt Seal Coat</t>
  </si>
  <si>
    <t>Asphalt Allowance</t>
  </si>
  <si>
    <t>Appliance Delivery</t>
  </si>
  <si>
    <t>Appliances General</t>
  </si>
  <si>
    <t>Appliances Allowance</t>
  </si>
  <si>
    <t>Mold Abatement, Light</t>
  </si>
  <si>
    <t>Abatement</t>
  </si>
  <si>
    <t>Asbestos Abatement, Light</t>
  </si>
  <si>
    <t>Asbestos Testing</t>
  </si>
  <si>
    <t>Abatement Allowance</t>
  </si>
  <si>
    <t>Tongue And Groove, Premium (Cedar)</t>
  </si>
  <si>
    <t>Wood Siding</t>
  </si>
  <si>
    <t>Wood Shingle/Shake</t>
  </si>
  <si>
    <t>Board And Batten, Premium (Cedar)</t>
  </si>
  <si>
    <t>Board And Batten, Economy</t>
  </si>
  <si>
    <t>Tongue And Groove, Economy</t>
  </si>
  <si>
    <t>Wood Siding Allowance</t>
  </si>
  <si>
    <t>Roof Repair/Patch, Wood</t>
  </si>
  <si>
    <t>Wood Shingle Roof</t>
  </si>
  <si>
    <t>Roof Replacement-Demo &amp; Replace</t>
  </si>
  <si>
    <t>Wood Shingle, High End</t>
  </si>
  <si>
    <t>Wood Shingle, Low End</t>
  </si>
  <si>
    <t>Wood Shingle Roof Allowance</t>
  </si>
  <si>
    <t>Replace Broken Screens</t>
  </si>
  <si>
    <t>Windows</t>
  </si>
  <si>
    <t>Replace Broken Window Pane</t>
  </si>
  <si>
    <t>New Windows, Wood, Average Size</t>
  </si>
  <si>
    <t>Replacement Windows, Vinyl, Average Size</t>
  </si>
  <si>
    <t>New Windows, Vinyl, Average Size</t>
  </si>
  <si>
    <t>Skylight Fix</t>
  </si>
  <si>
    <t>Repair Broken Screens</t>
  </si>
  <si>
    <t>Windows Allowance</t>
  </si>
  <si>
    <t>Wall Tiling Allowance</t>
  </si>
  <si>
    <t>Wall Tiling General</t>
  </si>
  <si>
    <t>Clean And Wax Vinyl</t>
  </si>
  <si>
    <t>Vinyl Tile</t>
  </si>
  <si>
    <t>Vinyl Tile, Average Grade</t>
  </si>
  <si>
    <t>Vinyl Tile, Premium Grade</t>
  </si>
  <si>
    <t>Vinyl Tile, Economy Grade</t>
  </si>
  <si>
    <t>Vinyl Tile Allowance</t>
  </si>
  <si>
    <t>Vinyl Siding, Non-Insulated</t>
  </si>
  <si>
    <t>Vinyl Siding</t>
  </si>
  <si>
    <t>Vinyl Siding, Insulated</t>
  </si>
  <si>
    <t>Vinyl Siding Allowance</t>
  </si>
  <si>
    <t>Floor Tile, Ceramic</t>
  </si>
  <si>
    <t>Tiling</t>
  </si>
  <si>
    <t>Backer Board 1/2" At Wall Tile</t>
  </si>
  <si>
    <t>Floor Tiling Allowance</t>
  </si>
  <si>
    <t>Stucco</t>
  </si>
  <si>
    <t>Stucco Siding</t>
  </si>
  <si>
    <t>Stucco Siding Allowance</t>
  </si>
  <si>
    <t>Foundation Waterproofing &amp; Drain Tile</t>
  </si>
  <si>
    <t>Structural Repairs</t>
  </si>
  <si>
    <t>Epoxy Crack Injection</t>
  </si>
  <si>
    <t>Concrete Piers/Underpinning</t>
  </si>
  <si>
    <t>Bowing Foundation Walls, Vertical I-Beams</t>
  </si>
  <si>
    <t>Stair Mud Jacking, Application</t>
  </si>
  <si>
    <t>Structural Repairs Allowance</t>
  </si>
  <si>
    <t>Structural Concrete Allowance</t>
  </si>
  <si>
    <t>Structural Concrete General</t>
  </si>
  <si>
    <t>Roof Replacement-Demo &amp; Replace, Slate</t>
  </si>
  <si>
    <t>Slate/Clay Tile Roofing</t>
  </si>
  <si>
    <t>Slate/Cay Tile Roofing Allowance</t>
  </si>
  <si>
    <t>Siding Patch, Window/Door, Insulation</t>
  </si>
  <si>
    <t>Siding General</t>
  </si>
  <si>
    <t>Trim, 1"X4"</t>
  </si>
  <si>
    <t>Demo Existing Siding</t>
  </si>
  <si>
    <t>Plywood Panel, Premium (Cedar)</t>
  </si>
  <si>
    <t>Plywood Panel, Economy</t>
  </si>
  <si>
    <t>Trim, 1"X3"</t>
  </si>
  <si>
    <t>Trim, 1"X6"</t>
  </si>
  <si>
    <t>Siding Allowance</t>
  </si>
  <si>
    <t>Skim Coating, Texturing Ceilings</t>
  </si>
  <si>
    <t>Sheetrock/Drywall</t>
  </si>
  <si>
    <t>Framing And Drywall</t>
  </si>
  <si>
    <t>Drywall Ceilings, 1/2" Thick</t>
  </si>
  <si>
    <t>Drywall Walls, 1/2" Thick</t>
  </si>
  <si>
    <t>Skim Coating, Texturing Walls</t>
  </si>
  <si>
    <t>Sheetrock/Drywall Allowance</t>
  </si>
  <si>
    <t>Sheet Vinyl, Average Grade</t>
  </si>
  <si>
    <t>Sheet Vinyl</t>
  </si>
  <si>
    <t>Sheet Vinyl, Economy Grade</t>
  </si>
  <si>
    <t>Sheet Vinyl, Premium Grade</t>
  </si>
  <si>
    <t>Sheet Vinyl Allowance</t>
  </si>
  <si>
    <t>Roofing Allowance</t>
  </si>
  <si>
    <t>Roofing General</t>
  </si>
  <si>
    <t>Replaster Existing Pool</t>
  </si>
  <si>
    <t>New Pool Complete</t>
  </si>
  <si>
    <t>Pool Heater/Motor</t>
  </si>
  <si>
    <t>Pool Filter System</t>
  </si>
  <si>
    <t>Pools Allowance</t>
  </si>
  <si>
    <t>Construction Permits, Medium</t>
  </si>
  <si>
    <t>Permiting General</t>
  </si>
  <si>
    <t>Construction Permits, Large</t>
  </si>
  <si>
    <t>Construction Permits, Small</t>
  </si>
  <si>
    <t>Architectural /Engineering Fees</t>
  </si>
  <si>
    <t>Permiting Allowance</t>
  </si>
  <si>
    <t>Brick Pavers W/ Mortar Base</t>
  </si>
  <si>
    <t>Pavers</t>
  </si>
  <si>
    <t>Brick Pavers W/ Sand Base</t>
  </si>
  <si>
    <t>Pavers Allowance</t>
  </si>
  <si>
    <t>Painting Allowance</t>
  </si>
  <si>
    <t>Painting General</t>
  </si>
  <si>
    <t>New Mailbox</t>
  </si>
  <si>
    <t>Miscellaneous</t>
  </si>
  <si>
    <t>Address # Panel</t>
  </si>
  <si>
    <t>Stair Treads</t>
  </si>
  <si>
    <t>Shutters</t>
  </si>
  <si>
    <t>Miscellaneous Allowance</t>
  </si>
  <si>
    <t>Metal Siding Allowance</t>
  </si>
  <si>
    <t>Metal Siding</t>
  </si>
  <si>
    <t>Metal Roof</t>
  </si>
  <si>
    <t>Roof Repair/Patch, Caulk</t>
  </si>
  <si>
    <t>Metal Roof Allowance</t>
  </si>
  <si>
    <t>Power Wash Masonry</t>
  </si>
  <si>
    <t>Masonry Preparation</t>
  </si>
  <si>
    <t>Masonry Preparation Allowance</t>
  </si>
  <si>
    <t>Brick Veneer</t>
  </si>
  <si>
    <t>Chimney, Brick</t>
  </si>
  <si>
    <t>Natural Stone</t>
  </si>
  <si>
    <t>Masonry Exterior Waterproofing</t>
  </si>
  <si>
    <t>Concrete Masonry Units (Cmu), 8"X8"</t>
  </si>
  <si>
    <t>Concrete Masonry Units (Cmu), 4"X8"</t>
  </si>
  <si>
    <t>Subs</t>
  </si>
  <si>
    <t>Material</t>
  </si>
  <si>
    <t>Labor</t>
  </si>
  <si>
    <t>Quantity</t>
  </si>
  <si>
    <t>Unit</t>
  </si>
  <si>
    <t>Total</t>
  </si>
  <si>
    <t>On</t>
  </si>
  <si>
    <t>Level 1</t>
  </si>
  <si>
    <t>Level 2</t>
  </si>
  <si>
    <t>Level 3</t>
  </si>
  <si>
    <t>Categories</t>
  </si>
  <si>
    <t xml:space="preserve">  </t>
  </si>
  <si>
    <t>L1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</si>
  <si>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</si>
  <si>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</si>
  <si>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</si>
  <si>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</si>
  <si>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</si>
  <si>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</si>
  <si>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</si>
  <si>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</si>
  <si>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</si>
  <si>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</si>
  <si>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</si>
  <si>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</si>
  <si>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</si>
  <si>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</si>
  <si>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</si>
  <si>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</si>
  <si>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</si>
  <si>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</si>
  <si>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</si>
  <si>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</si>
  <si>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</si>
  <si>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</si>
  <si>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</si>
  <si>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</si>
  <si>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</si>
  <si>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</si>
  <si>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Detailed Renovations Values</t>
  </si>
  <si>
    <t>Quant.</t>
  </si>
  <si>
    <t>L1 ID</t>
  </si>
  <si>
    <t>L2 ID</t>
  </si>
  <si>
    <t>L3 ID</t>
  </si>
  <si>
    <t>Level 1 Lookup</t>
  </si>
  <si>
    <t>Level 2 Lookup</t>
  </si>
  <si>
    <t>Level 3 Lookup</t>
  </si>
  <si>
    <t>L1 Key</t>
  </si>
  <si>
    <t>L2 Key</t>
  </si>
  <si>
    <t>L3 Key</t>
  </si>
  <si>
    <t>A - General Conditions</t>
  </si>
  <si>
    <t>Category</t>
  </si>
  <si>
    <t>Item</t>
  </si>
  <si>
    <t>Group</t>
  </si>
  <si>
    <t>Total Renovation Cost</t>
  </si>
  <si>
    <t>Per SF Renovation Cost</t>
  </si>
  <si>
    <t>per SF</t>
  </si>
  <si>
    <t>B - Appliances</t>
  </si>
  <si>
    <t>Lump Sum</t>
  </si>
  <si>
    <t>Contingency (% of Total Cost)</t>
  </si>
  <si>
    <t>C - Cabinets and Countertops</t>
  </si>
  <si>
    <t>F - Demolition and Abatement</t>
  </si>
  <si>
    <t>D - Concrete And Flatwork</t>
  </si>
  <si>
    <t>E - Decking and Patios</t>
  </si>
  <si>
    <t>G - Electrical</t>
  </si>
  <si>
    <t>H - Exterior Doors and Windows</t>
  </si>
  <si>
    <t>I - Flooring</t>
  </si>
  <si>
    <t>J - Framing and Drywall</t>
  </si>
  <si>
    <t>K - Interior Doors and Trim</t>
  </si>
  <si>
    <t>L - Landscaping</t>
  </si>
  <si>
    <t>M - Masonry</t>
  </si>
  <si>
    <t>N - Miscellaneous</t>
  </si>
  <si>
    <t>O - Painting</t>
  </si>
  <si>
    <t>P - Per Room</t>
  </si>
  <si>
    <t>Q - Plumbing</t>
  </si>
  <si>
    <t>R - Roofing</t>
  </si>
  <si>
    <t>S - Siding</t>
  </si>
  <si>
    <t>T - Structural Concrete</t>
  </si>
  <si>
    <t>U - Wall Tiling</t>
  </si>
  <si>
    <t xml:space="preserve">V -   </t>
  </si>
  <si>
    <t xml:space="preserve">W -   </t>
  </si>
  <si>
    <t xml:space="preserve">X -   </t>
  </si>
  <si>
    <t xml:space="preserve">Y -   </t>
  </si>
  <si>
    <t xml:space="preserve">Z -   </t>
  </si>
  <si>
    <t>Cost Per SF</t>
  </si>
  <si>
    <t>Simple Cost Estimate</t>
  </si>
  <si>
    <t>Detailed Cost Estimate</t>
  </si>
  <si>
    <t>Off</t>
  </si>
  <si>
    <t>Renovation Options</t>
  </si>
  <si>
    <t>Basic Information on How to Use this Calculator</t>
  </si>
  <si>
    <t>User to Fill In</t>
  </si>
  <si>
    <t>Calculation (No entry required)</t>
  </si>
  <si>
    <t>LOOKUP TABLE (L1) - Renovation Values</t>
  </si>
  <si>
    <t>LOOKUP TABLE (L2) - Renovation Categories</t>
  </si>
  <si>
    <t>Information associated with renovating the property</t>
  </si>
  <si>
    <t>DETAILED COST ESTIMATE</t>
  </si>
  <si>
    <t>SIMPLE COST ESTIMATE</t>
  </si>
  <si>
    <t>RENOVATION CALCULATORS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</si>
</sst>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Wingdings 2"/>
      <family val="1"/>
      <charset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Tahoma"/>
      <family val="2"/>
    </font>
    <font>
      <b/>
      <sz val="10"/>
      <color indexed="9"/>
      <name val="Arial"/>
      <family val="2"/>
    </font>
    <font>
      <b/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 tint="-0.1490218817712943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1" tint="0.34998626667073579"/>
        <bgColor auto="1"/>
      </patternFill>
    </fill>
    <fill>
      <patternFill patternType="solid">
        <fgColor rgb="FFF68A40"/>
        <bgColor indexed="64"/>
      </patternFill>
    </fill>
    <fill>
      <patternFill patternType="solid">
        <fgColor theme="9" tint="0.39997558519241921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249977111117893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 tint="0.34998626667073579"/>
      </right>
      <top/>
      <bottom style="thin">
        <color theme="0" tint="-0.249977111117893"/>
      </bottom>
      <diagonal/>
    </border>
    <border>
      <left style="thin">
        <color theme="1" tint="0.34998626667073579"/>
      </left>
      <right style="thin">
        <color theme="0" tint="-0.249977111117893"/>
      </right>
      <top/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 tint="0.34998626667073579"/>
      </right>
      <top/>
      <bottom style="thin">
        <color theme="0" tint="-0.24997711111789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4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1" fillId="5" borderId="0" xfId="0" applyFont="1" applyFill="1" applyBorder="1" applyAlignment="1">
      <alignment horizontal="left" vertical="center" indent="1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Border="1" applyAlignment="1" applyProtection="1">
      <alignment horizontal="left" vertical="center"/>
      <protection locked="0"/>
    </xf>
    <xf numFmtId="0" fontId="11" fillId="8" borderId="3" xfId="0" applyFont="1" applyFill="1" applyBorder="1" applyAlignment="1">
      <alignment horizontal="left" vertical="center"/>
    </xf>
    <xf numFmtId="0" fontId="0" fillId="0" borderId="0" xfId="0" applyAlignment="1"/>
    <xf numFmtId="0" fontId="18" fillId="0" borderId="0" xfId="0" applyFont="1"/>
    <xf numFmtId="0" fontId="20" fillId="0" borderId="0" xfId="0" applyFont="1"/>
    <xf numFmtId="0" fontId="11" fillId="12" borderId="6" xfId="0" applyFont="1" applyFill="1" applyBorder="1" applyAlignment="1" applyProtection="1">
      <alignment horizontal="left" vertical="center"/>
      <protection locked="0"/>
    </xf>
    <xf numFmtId="0" fontId="16" fillId="6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left" vertical="center"/>
      <protection locked="0"/>
    </xf>
    <xf numFmtId="9" fontId="15" fillId="9" borderId="4" xfId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164" fontId="15" fillId="9" borderId="4" xfId="0" applyNumberFormat="1" applyFont="1" applyFill="1" applyBorder="1" applyAlignment="1" applyProtection="1">
      <alignment vertical="center"/>
      <protection locked="0"/>
    </xf>
    <xf numFmtId="0" fontId="0" fillId="9" borderId="4" xfId="0" applyFont="1" applyFill="1" applyBorder="1" applyAlignment="1" applyProtection="1">
      <alignment vertical="center"/>
      <protection locked="0"/>
    </xf>
    <xf numFmtId="44" fontId="0" fillId="9" borderId="4" xfId="0" applyNumberFormat="1" applyFont="1" applyFill="1" applyBorder="1" applyAlignment="1" applyProtection="1">
      <alignment vertical="center"/>
      <protection locked="0"/>
    </xf>
    <xf numFmtId="164" fontId="0" fillId="5" borderId="4" xfId="0" applyNumberFormat="1" applyFont="1" applyFill="1" applyBorder="1" applyAlignment="1" applyProtection="1">
      <alignment horizontal="left" vertical="center"/>
    </xf>
    <xf numFmtId="0" fontId="0" fillId="9" borderId="4" xfId="0" applyFont="1" applyFill="1" applyBorder="1" applyAlignment="1" applyProtection="1">
      <alignment horizontal="left" vertical="center"/>
      <protection locked="0"/>
    </xf>
    <xf numFmtId="1" fontId="0" fillId="9" borderId="4" xfId="0" applyNumberFormat="1" applyFont="1" applyFill="1" applyBorder="1" applyAlignment="1" applyProtection="1">
      <alignment horizontal="left" vertical="center"/>
      <protection locked="0"/>
    </xf>
    <xf numFmtId="44" fontId="0" fillId="9" borderId="4" xfId="0" applyNumberFormat="1" applyFont="1" applyFill="1" applyBorder="1" applyAlignment="1" applyProtection="1">
      <alignment horizontal="center" vertical="center"/>
      <protection locked="0"/>
    </xf>
    <xf numFmtId="164" fontId="15" fillId="0" borderId="24" xfId="0" applyNumberFormat="1" applyFont="1" applyFill="1" applyBorder="1" applyAlignment="1" applyProtection="1">
      <alignment horizontal="center" vertical="center"/>
    </xf>
    <xf numFmtId="0" fontId="16" fillId="6" borderId="26" xfId="0" applyFont="1" applyFill="1" applyBorder="1" applyAlignment="1" applyProtection="1">
      <alignment vertical="center"/>
      <protection locked="0"/>
    </xf>
    <xf numFmtId="164" fontId="15" fillId="0" borderId="22" xfId="0" applyNumberFormat="1" applyFont="1" applyFill="1" applyBorder="1" applyAlignment="1" applyProtection="1">
      <alignment horizontal="center" vertical="center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165" fontId="13" fillId="7" borderId="9" xfId="0" applyNumberFormat="1" applyFont="1" applyFill="1" applyBorder="1" applyAlignment="1" applyProtection="1">
      <alignment horizontal="right" vertical="top"/>
    </xf>
    <xf numFmtId="0" fontId="0" fillId="2" borderId="18" xfId="0" applyFont="1" applyFill="1" applyBorder="1" applyAlignment="1" applyProtection="1">
      <alignment horizontal="left" vertical="center"/>
      <protection locked="0"/>
    </xf>
    <xf numFmtId="0" fontId="0" fillId="2" borderId="19" xfId="0" applyFont="1" applyFill="1" applyBorder="1" applyAlignment="1" applyProtection="1">
      <alignment horizontal="left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165" fontId="15" fillId="0" borderId="24" xfId="0" applyNumberFormat="1" applyFont="1" applyFill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0" fillId="2" borderId="21" xfId="0" applyFont="1" applyFill="1" applyBorder="1" applyAlignment="1" applyProtection="1">
      <alignment horizontal="left" vertical="center"/>
      <protection locked="0"/>
    </xf>
    <xf numFmtId="3" fontId="8" fillId="2" borderId="21" xfId="0" applyNumberFormat="1" applyFont="1" applyFill="1" applyBorder="1" applyAlignment="1" applyProtection="1">
      <alignment horizontal="right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3" fontId="0" fillId="9" borderId="26" xfId="5" applyNumberFormat="1" applyFont="1" applyFill="1" applyBorder="1" applyAlignment="1" applyProtection="1">
      <alignment horizontal="left" vertical="center"/>
      <protection locked="0"/>
    </xf>
    <xf numFmtId="0" fontId="8" fillId="0" borderId="26" xfId="0" applyFont="1" applyFill="1" applyBorder="1" applyAlignment="1" applyProtection="1">
      <alignment horizontal="left" vertical="center"/>
      <protection locked="0"/>
    </xf>
    <xf numFmtId="164" fontId="15" fillId="9" borderId="26" xfId="0" applyNumberFormat="1" applyFont="1" applyFill="1" applyBorder="1" applyAlignment="1" applyProtection="1">
      <alignment vertical="center"/>
      <protection locked="0"/>
    </xf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3" fillId="7" borderId="14" xfId="0" applyFont="1" applyFill="1" applyBorder="1" applyAlignment="1" applyProtection="1">
      <alignment vertical="center"/>
      <protection locked="0"/>
    </xf>
    <xf numFmtId="165" fontId="13" fillId="7" borderId="15" xfId="0" applyNumberFormat="1" applyFont="1" applyFill="1" applyBorder="1" applyAlignment="1" applyProtection="1">
      <alignment vertical="center"/>
    </xf>
    <xf numFmtId="0" fontId="16" fillId="6" borderId="25" xfId="0" applyFont="1" applyFill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9" borderId="26" xfId="0" applyFont="1" applyFill="1" applyBorder="1" applyAlignment="1" applyProtection="1">
      <alignment vertical="center"/>
      <protection locked="0"/>
    </xf>
    <xf numFmtId="44" fontId="0" fillId="9" borderId="26" xfId="0" applyNumberFormat="1" applyFont="1" applyFill="1" applyBorder="1" applyAlignment="1" applyProtection="1">
      <alignment vertical="center"/>
      <protection locked="0"/>
    </xf>
    <xf numFmtId="164" fontId="0" fillId="5" borderId="26" xfId="0" applyNumberFormat="1" applyFont="1" applyFill="1" applyBorder="1" applyAlignment="1" applyProtection="1">
      <alignment horizontal="left" vertical="center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0" fillId="9" borderId="24" xfId="0" applyFont="1" applyFill="1" applyBorder="1" applyAlignment="1" applyProtection="1">
      <alignment horizontal="left" vertical="center"/>
      <protection locked="0"/>
    </xf>
    <xf numFmtId="0" fontId="0" fillId="9" borderId="26" xfId="0" applyFont="1" applyFill="1" applyBorder="1" applyAlignment="1" applyProtection="1">
      <alignment horizontal="left" vertical="center"/>
      <protection locked="0"/>
    </xf>
    <xf numFmtId="1" fontId="0" fillId="9" borderId="26" xfId="0" applyNumberFormat="1" applyFont="1" applyFill="1" applyBorder="1" applyAlignment="1" applyProtection="1">
      <alignment horizontal="left" vertical="center"/>
      <protection locked="0"/>
    </xf>
    <xf numFmtId="44" fontId="0" fillId="9" borderId="26" xfId="0" applyNumberFormat="1" applyFont="1" applyFill="1" applyBorder="1" applyAlignment="1" applyProtection="1">
      <alignment horizontal="center" vertical="center"/>
      <protection locked="0"/>
    </xf>
    <xf numFmtId="0" fontId="0" fillId="9" borderId="22" xfId="0" applyFont="1" applyFill="1" applyBorder="1" applyAlignment="1" applyProtection="1">
      <alignment horizontal="left" vertical="center"/>
      <protection locked="0"/>
    </xf>
    <xf numFmtId="0" fontId="3" fillId="9" borderId="4" xfId="0" applyFont="1" applyFill="1" applyBorder="1" applyAlignment="1">
      <alignment horizontal="left" vertical="center"/>
    </xf>
    <xf numFmtId="1" fontId="3" fillId="9" borderId="4" xfId="0" applyNumberFormat="1" applyFont="1" applyFill="1" applyBorder="1" applyAlignment="1">
      <alignment horizontal="left" vertical="center"/>
    </xf>
    <xf numFmtId="44" fontId="3" fillId="9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3" fillId="5" borderId="4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1" fontId="3" fillId="9" borderId="26" xfId="0" applyNumberFormat="1" applyFont="1" applyFill="1" applyBorder="1" applyAlignment="1">
      <alignment horizontal="left" vertical="center"/>
    </xf>
    <xf numFmtId="44" fontId="3" fillId="9" borderId="26" xfId="0" applyNumberFormat="1" applyFont="1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3" fillId="5" borderId="26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1" fontId="3" fillId="9" borderId="5" xfId="0" applyNumberFormat="1" applyFont="1" applyFill="1" applyBorder="1" applyAlignment="1">
      <alignment horizontal="left" vertical="center"/>
    </xf>
    <xf numFmtId="44" fontId="3" fillId="9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6" fillId="6" borderId="30" xfId="0" applyFont="1" applyFill="1" applyBorder="1" applyAlignment="1">
      <alignment vertical="center"/>
    </xf>
    <xf numFmtId="1" fontId="6" fillId="6" borderId="30" xfId="0" applyNumberFormat="1" applyFont="1" applyFill="1" applyBorder="1" applyAlignment="1">
      <alignment vertical="center"/>
    </xf>
    <xf numFmtId="44" fontId="6" fillId="6" borderId="30" xfId="0" applyNumberFormat="1" applyFont="1" applyFill="1" applyBorder="1" applyAlignment="1">
      <alignment vertical="center"/>
    </xf>
    <xf numFmtId="44" fontId="6" fillId="4" borderId="30" xfId="0" applyNumberFormat="1" applyFont="1" applyFill="1" applyBorder="1" applyAlignment="1">
      <alignment vertical="center"/>
    </xf>
    <xf numFmtId="0" fontId="6" fillId="4" borderId="30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11" fillId="8" borderId="6" xfId="0" applyFont="1" applyFill="1" applyBorder="1" applyAlignment="1">
      <alignment horizontal="left" vertical="center"/>
    </xf>
    <xf numFmtId="0" fontId="6" fillId="6" borderId="34" xfId="0" applyFont="1" applyFill="1" applyBorder="1" applyAlignment="1">
      <alignment horizontal="left" vertical="center"/>
    </xf>
    <xf numFmtId="0" fontId="6" fillId="6" borderId="35" xfId="0" applyFont="1" applyFill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3" fillId="5" borderId="35" xfId="0" applyFont="1" applyFill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3" fillId="5" borderId="36" xfId="0" applyFont="1" applyFill="1" applyBorder="1" applyAlignment="1">
      <alignment horizontal="left" vertical="center"/>
    </xf>
    <xf numFmtId="0" fontId="9" fillId="2" borderId="18" xfId="0" applyFont="1" applyFill="1" applyBorder="1"/>
    <xf numFmtId="0" fontId="0" fillId="2" borderId="0" xfId="0" applyFill="1" applyBorder="1" applyAlignment="1">
      <alignment horizontal="right" indent="1"/>
    </xf>
    <xf numFmtId="0" fontId="9" fillId="2" borderId="20" xfId="0" applyFont="1" applyFill="1" applyBorder="1"/>
    <xf numFmtId="0" fontId="0" fillId="2" borderId="21" xfId="0" applyFill="1" applyBorder="1" applyAlignment="1">
      <alignment horizontal="right" indent="1"/>
    </xf>
    <xf numFmtId="164" fontId="0" fillId="3" borderId="22" xfId="1" applyNumberFormat="1" applyFont="1" applyFill="1" applyBorder="1" applyAlignment="1" applyProtection="1">
      <alignment horizontal="center"/>
    </xf>
    <xf numFmtId="164" fontId="0" fillId="10" borderId="28" xfId="1" applyNumberFormat="1" applyFont="1" applyFill="1" applyBorder="1" applyAlignment="1" applyProtection="1">
      <alignment horizontal="center"/>
    </xf>
    <xf numFmtId="165" fontId="15" fillId="0" borderId="22" xfId="0" applyNumberFormat="1" applyFont="1" applyFill="1" applyBorder="1" applyAlignment="1" applyProtection="1">
      <alignment horizontal="center" vertical="center"/>
    </xf>
    <xf numFmtId="3" fontId="0" fillId="10" borderId="4" xfId="0" applyNumberFormat="1" applyFont="1" applyFill="1" applyBorder="1" applyAlignment="1" applyProtection="1">
      <alignment horizontal="left" vertical="center"/>
      <protection locked="0"/>
    </xf>
    <xf numFmtId="164" fontId="12" fillId="12" borderId="18" xfId="0" applyNumberFormat="1" applyFont="1" applyFill="1" applyBorder="1" applyAlignment="1" applyProtection="1">
      <alignment horizontal="center" vertical="center"/>
    </xf>
    <xf numFmtId="0" fontId="19" fillId="12" borderId="9" xfId="0" applyFont="1" applyFill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0" fontId="0" fillId="9" borderId="4" xfId="0" applyNumberFormat="1" applyFont="1" applyFill="1" applyBorder="1" applyAlignment="1" applyProtection="1">
      <alignment horizontal="center" vertical="center"/>
      <protection locked="0"/>
    </xf>
    <xf numFmtId="0" fontId="0" fillId="9" borderId="24" xfId="0" applyNumberFormat="1" applyFont="1" applyFill="1" applyBorder="1" applyAlignment="1" applyProtection="1">
      <alignment horizontal="center" vertical="center"/>
      <protection locked="0"/>
    </xf>
    <xf numFmtId="44" fontId="0" fillId="9" borderId="4" xfId="0" applyNumberFormat="1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left" vertical="center"/>
      <protection locked="0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0" fillId="9" borderId="26" xfId="0" applyNumberFormat="1" applyFont="1" applyFill="1" applyBorder="1" applyAlignment="1" applyProtection="1">
      <alignment horizontal="center" vertical="center"/>
      <protection locked="0"/>
    </xf>
    <xf numFmtId="0" fontId="0" fillId="9" borderId="22" xfId="0" applyNumberFormat="1" applyFont="1" applyFill="1" applyBorder="1" applyAlignment="1" applyProtection="1">
      <alignment horizontal="center" vertical="center"/>
      <protection locked="0"/>
    </xf>
    <xf numFmtId="44" fontId="0" fillId="9" borderId="26" xfId="0" applyNumberFormat="1" applyFont="1" applyFill="1" applyBorder="1" applyAlignment="1" applyProtection="1">
      <alignment horizontal="center" vertical="center"/>
      <protection locked="0"/>
    </xf>
    <xf numFmtId="0" fontId="7" fillId="12" borderId="7" xfId="0" applyFont="1" applyFill="1" applyBorder="1" applyAlignment="1" applyProtection="1">
      <alignment horizontal="center" vertical="center"/>
      <protection locked="0"/>
    </xf>
    <xf numFmtId="0" fontId="7" fillId="12" borderId="8" xfId="0" applyFont="1" applyFill="1" applyBorder="1" applyAlignment="1" applyProtection="1">
      <alignment horizontal="center" vertical="center"/>
      <protection locked="0"/>
    </xf>
    <xf numFmtId="0" fontId="7" fillId="12" borderId="9" xfId="0" applyFont="1" applyFill="1" applyBorder="1" applyAlignment="1" applyProtection="1">
      <alignment horizontal="center" vertical="center"/>
      <protection locked="0"/>
    </xf>
    <xf numFmtId="165" fontId="5" fillId="6" borderId="13" xfId="0" applyNumberFormat="1" applyFont="1" applyFill="1" applyBorder="1" applyAlignment="1" applyProtection="1">
      <alignment horizontal="center" vertical="center"/>
    </xf>
    <xf numFmtId="165" fontId="5" fillId="6" borderId="14" xfId="0" applyNumberFormat="1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</xf>
    <xf numFmtId="165" fontId="5" fillId="6" borderId="37" xfId="0" applyNumberFormat="1" applyFont="1" applyFill="1" applyBorder="1" applyAlignment="1" applyProtection="1">
      <alignment horizontal="center" vertical="center"/>
    </xf>
    <xf numFmtId="165" fontId="5" fillId="6" borderId="38" xfId="0" applyNumberFormat="1" applyFont="1" applyFill="1" applyBorder="1" applyAlignment="1" applyProtection="1">
      <alignment horizontal="center" vertical="center"/>
    </xf>
    <xf numFmtId="165" fontId="5" fillId="6" borderId="39" xfId="0" applyNumberFormat="1" applyFont="1" applyFill="1" applyBorder="1" applyAlignment="1" applyProtection="1">
      <alignment horizontal="center" vertical="center"/>
    </xf>
    <xf numFmtId="0" fontId="16" fillId="6" borderId="5" xfId="0" applyFont="1" applyFill="1" applyBorder="1" applyAlignment="1" applyProtection="1">
      <alignment horizontal="left" vertical="center"/>
      <protection locked="0"/>
    </xf>
    <xf numFmtId="0" fontId="15" fillId="9" borderId="5" xfId="0" applyNumberFormat="1" applyFont="1" applyFill="1" applyBorder="1" applyAlignment="1" applyProtection="1">
      <alignment horizontal="left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13" fillId="7" borderId="8" xfId="0" applyFont="1" applyFill="1" applyBorder="1" applyAlignment="1" applyProtection="1">
      <alignment horizontal="left" vertical="center"/>
      <protection locked="0"/>
    </xf>
    <xf numFmtId="165" fontId="15" fillId="9" borderId="4" xfId="0" applyNumberFormat="1" applyFont="1" applyFill="1" applyBorder="1" applyAlignment="1" applyProtection="1">
      <alignment horizontal="center" vertical="center"/>
      <protection locked="0"/>
    </xf>
    <xf numFmtId="165" fontId="15" fillId="5" borderId="4" xfId="0" applyNumberFormat="1" applyFont="1" applyFill="1" applyBorder="1" applyAlignment="1" applyProtection="1">
      <alignment horizontal="center" vertical="center"/>
    </xf>
    <xf numFmtId="0" fontId="0" fillId="9" borderId="26" xfId="0" applyFont="1" applyFill="1" applyBorder="1" applyAlignment="1" applyProtection="1">
      <alignment horizontal="left" vertical="center"/>
      <protection locked="0"/>
    </xf>
    <xf numFmtId="3" fontId="0" fillId="5" borderId="26" xfId="0" applyNumberFormat="1" applyFont="1" applyFill="1" applyBorder="1" applyAlignment="1" applyProtection="1">
      <alignment horizontal="center" vertical="center"/>
    </xf>
    <xf numFmtId="0" fontId="0" fillId="9" borderId="4" xfId="0" applyFont="1" applyFill="1" applyBorder="1" applyAlignment="1" applyProtection="1">
      <alignment horizontal="left" vertical="center"/>
      <protection locked="0"/>
    </xf>
    <xf numFmtId="3" fontId="0" fillId="5" borderId="4" xfId="0" applyNumberFormat="1" applyFont="1" applyFill="1" applyBorder="1" applyAlignment="1" applyProtection="1">
      <alignment horizontal="center" vertical="center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3" fillId="9" borderId="25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3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2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</cellXfs>
  <cellStyles count="6">
    <cellStyle name="Comma" xfId="5" builtinId="3"/>
    <cellStyle name="Currency 2" xfId="3" xr:uid="{00000000-0005-0000-0000-000002000000}"/>
    <cellStyle name="Normal" xfId="0" builtinId="0"/>
    <cellStyle name="Normal 2" xfId="2" xr:uid="{00000000-0005-0000-0000-000004000000}"/>
    <cellStyle name="Percent" xfId="1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CCCC00"/>
      <color rgb="FFCC9900"/>
      <color rgb="FFD7031C"/>
      <color rgb="FF32A42B"/>
      <color rgb="FFF68A40"/>
      <color rgb="FF14ACDE"/>
      <color rgb="FFEA640B"/>
      <color rgb="FFFFFF99"/>
      <color rgb="FF254061"/>
      <color rgb="FF7F37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3</xdr:row>
      <xdr:rowOff>66675</xdr:rowOff>
    </xdr:from>
    <xdr:ext cx="274320" cy="274320"/>
    <xdr:pic>
      <xdr:nvPicPr>
        <xdr:cNvPr id="7" name="Picture 6">
          <a:extLst>
            <a:ext uri="{FF2B5EF4-FFF2-40B4-BE49-F238E27FC236}">
              <a16:creationId xmlns:a16="http://schemas.microsoft.com/office/drawing/2014/main" id="{94B8B24D-8C68-47B8-A878-3F932738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981325"/>
          <a:ext cx="274320" cy="2743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200025</xdr:colOff>
      <xdr:row>1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14325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187993</xdr:colOff>
      <xdr:row>0</xdr:row>
      <xdr:rowOff>0</xdr:rowOff>
    </xdr:from>
    <xdr:to>
      <xdr:col>17</xdr:col>
      <xdr:colOff>660812</xdr:colOff>
      <xdr:row>2</xdr:row>
      <xdr:rowOff>156299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7B9801-29F8-D944-ABCD-91EE3C97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3643" y="0"/>
          <a:ext cx="942616" cy="60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200025</xdr:colOff>
      <xdr:row>1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D5F00-5A6C-4BFA-B54F-23C8BF05E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47650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140837</xdr:colOff>
      <xdr:row>2</xdr:row>
      <xdr:rowOff>110435</xdr:rowOff>
    </xdr:from>
    <xdr:to>
      <xdr:col>19</xdr:col>
      <xdr:colOff>1070444</xdr:colOff>
      <xdr:row>10</xdr:row>
      <xdr:rowOff>4812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0168EC-3B72-B145-A947-411EB691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417" y="552174"/>
          <a:ext cx="2015549" cy="1396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200025</xdr:colOff>
      <xdr:row>1</xdr:row>
      <xdr:rowOff>203073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47650"/>
          <a:ext cx="152400" cy="155448"/>
        </a:xfrm>
        <a:prstGeom prst="rect">
          <a:avLst/>
        </a:prstGeom>
      </xdr:spPr>
    </xdr:pic>
    <xdr:clientData/>
  </xdr:twoCellAnchor>
  <xdr:twoCellAnchor editAs="oneCell">
    <xdr:from>
      <xdr:col>12</xdr:col>
      <xdr:colOff>63499</xdr:colOff>
      <xdr:row>0</xdr:row>
      <xdr:rowOff>0</xdr:rowOff>
    </xdr:from>
    <xdr:to>
      <xdr:col>12</xdr:col>
      <xdr:colOff>901699</xdr:colOff>
      <xdr:row>3</xdr:row>
      <xdr:rowOff>13752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3290E6-F48D-3044-AC69-5BE136B8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2477" y="0"/>
          <a:ext cx="838200" cy="6533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200025</xdr:colOff>
      <xdr:row>1</xdr:row>
      <xdr:rowOff>203073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54" y="316566"/>
          <a:ext cx="152400" cy="155448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1</xdr:row>
      <xdr:rowOff>0</xdr:rowOff>
    </xdr:from>
    <xdr:to>
      <xdr:col>22</xdr:col>
      <xdr:colOff>523874</xdr:colOff>
      <xdr:row>1</xdr:row>
      <xdr:rowOff>39064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0375" y="228600"/>
          <a:ext cx="914400" cy="14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B2:G6"/>
  <sheetViews>
    <sheetView showGridLines="0" workbookViewId="0"/>
  </sheetViews>
  <sheetFormatPr baseColWidth="10" defaultColWidth="8.83203125" defaultRowHeight="15"/>
  <cols>
    <col min="1" max="1" width="3.6640625" customWidth="1"/>
    <col min="2" max="2" width="6.1640625" customWidth="1"/>
    <col min="3" max="3" width="21" customWidth="1"/>
    <col min="5" max="5" width="9.5" bestFit="1" customWidth="1"/>
    <col min="6" max="6" width="3.6640625" customWidth="1"/>
  </cols>
  <sheetData>
    <row r="2" spans="2:7" ht="20">
      <c r="B2" s="26" t="s">
        <v>585</v>
      </c>
    </row>
    <row r="3" spans="2:7">
      <c r="G3" s="27"/>
    </row>
    <row r="4" spans="2:7">
      <c r="B4" s="113"/>
      <c r="C4" s="114" t="s">
        <v>593</v>
      </c>
      <c r="D4" s="115"/>
      <c r="E4" s="115"/>
      <c r="G4" s="27" t="s">
        <v>590</v>
      </c>
    </row>
    <row r="5" spans="2:7">
      <c r="B5" s="113"/>
      <c r="C5" s="105"/>
      <c r="D5" s="106" t="s">
        <v>586</v>
      </c>
      <c r="E5" s="110">
        <v>0</v>
      </c>
    </row>
    <row r="6" spans="2:7">
      <c r="C6" s="107"/>
      <c r="D6" s="108" t="s">
        <v>587</v>
      </c>
      <c r="E6" s="109">
        <v>0</v>
      </c>
    </row>
  </sheetData>
  <sheetProtection sheet="1" objects="1" scenarios="1"/>
  <mergeCells count="2">
    <mergeCell ref="B4:B5"/>
    <mergeCell ref="C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outlinePr summaryRight="0"/>
    <pageSetUpPr fitToPage="1"/>
  </sheetPr>
  <dimension ref="B1:V40"/>
  <sheetViews>
    <sheetView showGridLines="0" zoomScaleNormal="100" workbookViewId="0">
      <selection activeCell="T5" sqref="T5"/>
    </sheetView>
  </sheetViews>
  <sheetFormatPr baseColWidth="10" defaultColWidth="9.1640625" defaultRowHeight="15"/>
  <cols>
    <col min="1" max="1" width="3.6640625" style="12" customWidth="1"/>
    <col min="2" max="3" width="3.6640625" style="19" customWidth="1"/>
    <col min="4" max="4" width="30.5" style="12" customWidth="1"/>
    <col min="5" max="5" width="16.5" style="12" customWidth="1"/>
    <col min="6" max="6" width="15.6640625" style="12" customWidth="1"/>
    <col min="7" max="8" width="3.6640625" style="12" customWidth="1"/>
    <col min="9" max="9" width="7" style="12" customWidth="1"/>
    <col min="10" max="10" width="11" style="12" customWidth="1"/>
    <col min="11" max="11" width="10.1640625" style="12" customWidth="1"/>
    <col min="12" max="12" width="8.1640625" style="12" customWidth="1"/>
    <col min="13" max="13" width="3.6640625" style="12" customWidth="1"/>
    <col min="14" max="14" width="7" style="12" customWidth="1"/>
    <col min="15" max="15" width="3.6640625" style="12" customWidth="1"/>
    <col min="16" max="16" width="10.33203125" style="12" customWidth="1"/>
    <col min="17" max="17" width="6.1640625" style="12" customWidth="1"/>
    <col min="18" max="18" width="9.5" style="12" customWidth="1"/>
    <col min="19" max="19" width="3.6640625" style="12" customWidth="1"/>
    <col min="20" max="23" width="14.1640625" style="12" customWidth="1"/>
    <col min="24" max="24" width="19.6640625" style="12" customWidth="1"/>
    <col min="25" max="25" width="3.6640625" style="12" customWidth="1"/>
    <col min="26" max="16384" width="9.1640625" style="12"/>
  </cols>
  <sheetData>
    <row r="1" spans="2:18" s="11" customFormat="1" ht="16">
      <c r="B1" s="13"/>
      <c r="C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18" s="16" customFormat="1" ht="19">
      <c r="B2" s="28"/>
      <c r="C2" s="16" t="s">
        <v>592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2:18" s="11" customFormat="1" ht="16">
      <c r="B3" s="13"/>
      <c r="C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2:18" s="11" customFormat="1" ht="16">
      <c r="B4" s="124" t="s">
        <v>550</v>
      </c>
      <c r="C4" s="125"/>
      <c r="D4" s="125"/>
      <c r="E4" s="126"/>
      <c r="F4" s="12"/>
      <c r="G4" s="45" t="s">
        <v>5</v>
      </c>
      <c r="H4" s="139" t="s">
        <v>584</v>
      </c>
      <c r="I4" s="139"/>
      <c r="J4" s="139"/>
      <c r="K4" s="139"/>
      <c r="L4" s="139"/>
      <c r="M4" s="139"/>
      <c r="N4" s="139"/>
      <c r="O4" s="139"/>
      <c r="P4" s="139"/>
      <c r="Q4" s="139"/>
      <c r="R4" s="46">
        <f>IF(H7="On",L7,0)+IF(H8="On",M8,0)+IF(H9="On",IF(M9="On",R9,0))+IF(H9="On",IF(M10="On",R10,0))</f>
        <v>0</v>
      </c>
    </row>
    <row r="5" spans="2:18" ht="15.75" customHeight="1">
      <c r="B5" s="127">
        <f>SUM(R12,R4)</f>
        <v>0</v>
      </c>
      <c r="C5" s="128"/>
      <c r="D5" s="128"/>
      <c r="E5" s="129"/>
      <c r="G5" s="47"/>
      <c r="H5" s="133" t="s">
        <v>0</v>
      </c>
      <c r="I5" s="133"/>
      <c r="J5" s="133"/>
      <c r="K5" s="134"/>
      <c r="L5" s="134"/>
      <c r="M5" s="134"/>
      <c r="N5" s="134"/>
      <c r="O5" s="134"/>
      <c r="P5" s="134"/>
      <c r="Q5" s="134"/>
      <c r="R5" s="48"/>
    </row>
    <row r="6" spans="2:18" ht="15.75" customHeight="1">
      <c r="B6" s="130"/>
      <c r="C6" s="131"/>
      <c r="D6" s="131"/>
      <c r="E6" s="132"/>
      <c r="G6" s="47"/>
      <c r="H6" s="17"/>
      <c r="I6" s="17"/>
      <c r="J6" s="17"/>
      <c r="K6" s="17"/>
      <c r="L6" s="17"/>
      <c r="M6" s="17"/>
      <c r="N6" s="17"/>
      <c r="O6" s="17"/>
      <c r="P6" s="17"/>
      <c r="Q6" s="17"/>
      <c r="R6" s="48"/>
    </row>
    <row r="7" spans="2:18">
      <c r="B7" s="135"/>
      <c r="C7" s="136"/>
      <c r="D7" s="29" t="s">
        <v>498</v>
      </c>
      <c r="E7" s="42">
        <f>SUM($E$14:$E$39)*IF($H$8="Yes",(1+$L$8),1)</f>
        <v>0</v>
      </c>
      <c r="G7" s="49"/>
      <c r="H7" s="31" t="s">
        <v>583</v>
      </c>
      <c r="I7" s="119" t="s">
        <v>554</v>
      </c>
      <c r="J7" s="119"/>
      <c r="K7" s="119"/>
      <c r="L7" s="140">
        <v>75000</v>
      </c>
      <c r="M7" s="140"/>
      <c r="N7" s="140"/>
      <c r="O7" s="17"/>
      <c r="P7" s="17"/>
      <c r="Q7" s="17"/>
      <c r="R7" s="48"/>
    </row>
    <row r="8" spans="2:18">
      <c r="B8" s="135"/>
      <c r="C8" s="136"/>
      <c r="D8" s="29" t="s">
        <v>497</v>
      </c>
      <c r="E8" s="42">
        <f>SUM($F$14:$F$39)*IF($H$8="Yes",(1+$L$8),1)</f>
        <v>0</v>
      </c>
      <c r="G8" s="47"/>
      <c r="H8" s="31" t="s">
        <v>583</v>
      </c>
      <c r="I8" s="32" t="s">
        <v>555</v>
      </c>
      <c r="J8" s="32"/>
      <c r="K8" s="32"/>
      <c r="L8" s="33">
        <v>0.1</v>
      </c>
      <c r="M8" s="141">
        <f>L8*SUM(IF(H7="On",L7,0),IF(H9="On",IF(M9="On",R9,0))+IF(H9="On",IF(M10="On",R10,0)),R12)</f>
        <v>0</v>
      </c>
      <c r="N8" s="141"/>
      <c r="O8" s="141"/>
      <c r="P8" s="17"/>
      <c r="Q8" s="17"/>
      <c r="R8" s="48"/>
    </row>
    <row r="9" spans="2:18">
      <c r="B9" s="135"/>
      <c r="C9" s="136"/>
      <c r="D9" s="29" t="s">
        <v>496</v>
      </c>
      <c r="E9" s="42">
        <f>SUM($G$14:$I$39)*IF($H$8="Yes",(1+$L$8),1)</f>
        <v>0</v>
      </c>
      <c r="G9" s="47"/>
      <c r="H9" s="31" t="s">
        <v>583</v>
      </c>
      <c r="I9" s="119" t="s">
        <v>551</v>
      </c>
      <c r="J9" s="119"/>
      <c r="K9" s="119"/>
      <c r="L9" s="30">
        <v>1</v>
      </c>
      <c r="M9" s="31" t="s">
        <v>502</v>
      </c>
      <c r="N9" s="112"/>
      <c r="O9" s="34" t="s">
        <v>39</v>
      </c>
      <c r="P9" s="35">
        <v>45</v>
      </c>
      <c r="Q9" s="34" t="s">
        <v>552</v>
      </c>
      <c r="R9" s="50">
        <f>P9*N9</f>
        <v>0</v>
      </c>
    </row>
    <row r="10" spans="2:18">
      <c r="B10" s="137"/>
      <c r="C10" s="138"/>
      <c r="D10" s="43" t="s">
        <v>580</v>
      </c>
      <c r="E10" s="44">
        <f>IFERROR(B5/(IF(M9="On",N9,0)+IF(M10="On",N10,0)),0)</f>
        <v>0</v>
      </c>
      <c r="G10" s="51"/>
      <c r="H10" s="52"/>
      <c r="I10" s="52"/>
      <c r="J10" s="53"/>
      <c r="K10" s="53"/>
      <c r="L10" s="54">
        <v>2</v>
      </c>
      <c r="M10" s="55" t="s">
        <v>502</v>
      </c>
      <c r="N10" s="56"/>
      <c r="O10" s="57" t="s">
        <v>39</v>
      </c>
      <c r="P10" s="58">
        <v>45</v>
      </c>
      <c r="Q10" s="57" t="s">
        <v>552</v>
      </c>
      <c r="R10" s="111">
        <f>P10*N10</f>
        <v>0</v>
      </c>
    </row>
    <row r="12" spans="2:18">
      <c r="B12" s="59" t="s">
        <v>5</v>
      </c>
      <c r="C12" s="60" t="s">
        <v>581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>
        <f>SUM(J14:J39)</f>
        <v>0</v>
      </c>
    </row>
    <row r="13" spans="2:18">
      <c r="B13" s="62" t="s">
        <v>3</v>
      </c>
      <c r="C13" s="29" t="s">
        <v>502</v>
      </c>
      <c r="D13" s="29" t="s">
        <v>549</v>
      </c>
      <c r="E13" s="29" t="s">
        <v>498</v>
      </c>
      <c r="F13" s="29" t="s">
        <v>497</v>
      </c>
      <c r="G13" s="119" t="s">
        <v>496</v>
      </c>
      <c r="H13" s="119"/>
      <c r="I13" s="119"/>
      <c r="J13" s="29" t="s">
        <v>501</v>
      </c>
      <c r="K13" s="119" t="s">
        <v>2</v>
      </c>
      <c r="L13" s="119"/>
      <c r="M13" s="119"/>
      <c r="N13" s="119"/>
      <c r="O13" s="119"/>
      <c r="P13" s="119"/>
      <c r="Q13" s="119"/>
      <c r="R13" s="120"/>
    </row>
    <row r="14" spans="2:18">
      <c r="B14" s="63">
        <v>1</v>
      </c>
      <c r="C14" s="31" t="s">
        <v>4</v>
      </c>
      <c r="D14" s="36" t="s">
        <v>546</v>
      </c>
      <c r="E14" s="37"/>
      <c r="F14" s="37"/>
      <c r="G14" s="118"/>
      <c r="H14" s="118"/>
      <c r="I14" s="118"/>
      <c r="J14" s="38">
        <f>IF(C14="Yes",SUM(E14:I14),0)</f>
        <v>0</v>
      </c>
      <c r="K14" s="116"/>
      <c r="L14" s="116"/>
      <c r="M14" s="116"/>
      <c r="N14" s="116"/>
      <c r="O14" s="116"/>
      <c r="P14" s="116"/>
      <c r="Q14" s="116"/>
      <c r="R14" s="117"/>
    </row>
    <row r="15" spans="2:18">
      <c r="B15" s="63">
        <v>2</v>
      </c>
      <c r="C15" s="31" t="s">
        <v>4</v>
      </c>
      <c r="D15" s="36" t="s">
        <v>553</v>
      </c>
      <c r="E15" s="37"/>
      <c r="F15" s="37"/>
      <c r="G15" s="118"/>
      <c r="H15" s="118"/>
      <c r="I15" s="118"/>
      <c r="J15" s="38">
        <f t="shared" ref="J15:J39" si="0">IF(C15="Yes",SUM(E15:I15),0)</f>
        <v>0</v>
      </c>
      <c r="K15" s="116"/>
      <c r="L15" s="116"/>
      <c r="M15" s="116"/>
      <c r="N15" s="116"/>
      <c r="O15" s="116"/>
      <c r="P15" s="116"/>
      <c r="Q15" s="116"/>
      <c r="R15" s="117"/>
    </row>
    <row r="16" spans="2:18" s="20" customFormat="1">
      <c r="B16" s="63">
        <v>3</v>
      </c>
      <c r="C16" s="31" t="s">
        <v>4</v>
      </c>
      <c r="D16" s="36" t="s">
        <v>556</v>
      </c>
      <c r="E16" s="37"/>
      <c r="F16" s="37"/>
      <c r="G16" s="118"/>
      <c r="H16" s="118"/>
      <c r="I16" s="118"/>
      <c r="J16" s="38">
        <f t="shared" si="0"/>
        <v>0</v>
      </c>
      <c r="K16" s="116"/>
      <c r="L16" s="116"/>
      <c r="M16" s="116"/>
      <c r="N16" s="116"/>
      <c r="O16" s="116"/>
      <c r="P16" s="116"/>
      <c r="Q16" s="116"/>
      <c r="R16" s="117"/>
    </row>
    <row r="17" spans="2:18" s="20" customFormat="1">
      <c r="B17" s="63">
        <v>4</v>
      </c>
      <c r="C17" s="31" t="s">
        <v>4</v>
      </c>
      <c r="D17" s="36" t="s">
        <v>558</v>
      </c>
      <c r="E17" s="37"/>
      <c r="F17" s="37"/>
      <c r="G17" s="118"/>
      <c r="H17" s="118"/>
      <c r="I17" s="118"/>
      <c r="J17" s="38">
        <f t="shared" si="0"/>
        <v>0</v>
      </c>
      <c r="K17" s="116"/>
      <c r="L17" s="116"/>
      <c r="M17" s="116"/>
      <c r="N17" s="116"/>
      <c r="O17" s="116"/>
      <c r="P17" s="116"/>
      <c r="Q17" s="116"/>
      <c r="R17" s="117"/>
    </row>
    <row r="18" spans="2:18" s="20" customFormat="1">
      <c r="B18" s="63">
        <v>5</v>
      </c>
      <c r="C18" s="31" t="s">
        <v>4</v>
      </c>
      <c r="D18" s="36" t="s">
        <v>559</v>
      </c>
      <c r="E18" s="37"/>
      <c r="F18" s="37"/>
      <c r="G18" s="118"/>
      <c r="H18" s="118"/>
      <c r="I18" s="118"/>
      <c r="J18" s="38">
        <f t="shared" si="0"/>
        <v>0</v>
      </c>
      <c r="K18" s="116"/>
      <c r="L18" s="116"/>
      <c r="M18" s="116"/>
      <c r="N18" s="116"/>
      <c r="O18" s="116"/>
      <c r="P18" s="116"/>
      <c r="Q18" s="116"/>
      <c r="R18" s="117"/>
    </row>
    <row r="19" spans="2:18" s="20" customFormat="1">
      <c r="B19" s="63">
        <v>6</v>
      </c>
      <c r="C19" s="31" t="s">
        <v>4</v>
      </c>
      <c r="D19" s="36" t="s">
        <v>557</v>
      </c>
      <c r="E19" s="37"/>
      <c r="F19" s="37"/>
      <c r="G19" s="118"/>
      <c r="H19" s="118"/>
      <c r="I19" s="118"/>
      <c r="J19" s="38">
        <f t="shared" si="0"/>
        <v>0</v>
      </c>
      <c r="K19" s="116"/>
      <c r="L19" s="116"/>
      <c r="M19" s="116"/>
      <c r="N19" s="116"/>
      <c r="O19" s="116"/>
      <c r="P19" s="116"/>
      <c r="Q19" s="116"/>
      <c r="R19" s="117"/>
    </row>
    <row r="20" spans="2:18" s="20" customFormat="1">
      <c r="B20" s="63">
        <v>7</v>
      </c>
      <c r="C20" s="31" t="s">
        <v>4</v>
      </c>
      <c r="D20" s="36" t="s">
        <v>560</v>
      </c>
      <c r="E20" s="37"/>
      <c r="F20" s="37"/>
      <c r="G20" s="118"/>
      <c r="H20" s="118"/>
      <c r="I20" s="118"/>
      <c r="J20" s="38">
        <f t="shared" si="0"/>
        <v>0</v>
      </c>
      <c r="K20" s="116"/>
      <c r="L20" s="116"/>
      <c r="M20" s="116"/>
      <c r="N20" s="116"/>
      <c r="O20" s="116"/>
      <c r="P20" s="116"/>
      <c r="Q20" s="116"/>
      <c r="R20" s="117"/>
    </row>
    <row r="21" spans="2:18" s="20" customFormat="1">
      <c r="B21" s="63">
        <v>8</v>
      </c>
      <c r="C21" s="31" t="s">
        <v>4</v>
      </c>
      <c r="D21" s="36" t="s">
        <v>561</v>
      </c>
      <c r="E21" s="37"/>
      <c r="F21" s="37"/>
      <c r="G21" s="118"/>
      <c r="H21" s="118"/>
      <c r="I21" s="118"/>
      <c r="J21" s="38">
        <f t="shared" si="0"/>
        <v>0</v>
      </c>
      <c r="K21" s="116"/>
      <c r="L21" s="116"/>
      <c r="M21" s="116"/>
      <c r="N21" s="116"/>
      <c r="O21" s="116"/>
      <c r="P21" s="116"/>
      <c r="Q21" s="116"/>
      <c r="R21" s="117"/>
    </row>
    <row r="22" spans="2:18" s="20" customFormat="1">
      <c r="B22" s="63">
        <v>9</v>
      </c>
      <c r="C22" s="31" t="s">
        <v>4</v>
      </c>
      <c r="D22" s="36" t="s">
        <v>562</v>
      </c>
      <c r="E22" s="37"/>
      <c r="F22" s="37"/>
      <c r="G22" s="118"/>
      <c r="H22" s="118"/>
      <c r="I22" s="118"/>
      <c r="J22" s="38">
        <f t="shared" si="0"/>
        <v>0</v>
      </c>
      <c r="K22" s="116"/>
      <c r="L22" s="116"/>
      <c r="M22" s="116"/>
      <c r="N22" s="116"/>
      <c r="O22" s="116"/>
      <c r="P22" s="116"/>
      <c r="Q22" s="116"/>
      <c r="R22" s="117"/>
    </row>
    <row r="23" spans="2:18" s="20" customFormat="1">
      <c r="B23" s="63">
        <v>10</v>
      </c>
      <c r="C23" s="31" t="s">
        <v>4</v>
      </c>
      <c r="D23" s="36" t="s">
        <v>563</v>
      </c>
      <c r="E23" s="37"/>
      <c r="F23" s="37"/>
      <c r="G23" s="118"/>
      <c r="H23" s="118"/>
      <c r="I23" s="118"/>
      <c r="J23" s="38">
        <f t="shared" si="0"/>
        <v>0</v>
      </c>
      <c r="K23" s="116"/>
      <c r="L23" s="116"/>
      <c r="M23" s="116"/>
      <c r="N23" s="116"/>
      <c r="O23" s="116"/>
      <c r="P23" s="116"/>
      <c r="Q23" s="116"/>
      <c r="R23" s="117"/>
    </row>
    <row r="24" spans="2:18" s="20" customFormat="1">
      <c r="B24" s="63">
        <v>11</v>
      </c>
      <c r="C24" s="31" t="s">
        <v>4</v>
      </c>
      <c r="D24" s="36" t="s">
        <v>564</v>
      </c>
      <c r="E24" s="37"/>
      <c r="F24" s="37"/>
      <c r="G24" s="118"/>
      <c r="H24" s="118"/>
      <c r="I24" s="118"/>
      <c r="J24" s="38">
        <f t="shared" si="0"/>
        <v>0</v>
      </c>
      <c r="K24" s="116"/>
      <c r="L24" s="116"/>
      <c r="M24" s="116"/>
      <c r="N24" s="116"/>
      <c r="O24" s="116"/>
      <c r="P24" s="116"/>
      <c r="Q24" s="116"/>
      <c r="R24" s="117"/>
    </row>
    <row r="25" spans="2:18" s="20" customFormat="1">
      <c r="B25" s="63">
        <v>12</v>
      </c>
      <c r="C25" s="31" t="s">
        <v>4</v>
      </c>
      <c r="D25" s="36" t="s">
        <v>565</v>
      </c>
      <c r="E25" s="37"/>
      <c r="F25" s="37"/>
      <c r="G25" s="118"/>
      <c r="H25" s="118"/>
      <c r="I25" s="118"/>
      <c r="J25" s="38">
        <f t="shared" si="0"/>
        <v>0</v>
      </c>
      <c r="K25" s="116"/>
      <c r="L25" s="116"/>
      <c r="M25" s="116"/>
      <c r="N25" s="116"/>
      <c r="O25" s="116"/>
      <c r="P25" s="116"/>
      <c r="Q25" s="116"/>
      <c r="R25" s="117"/>
    </row>
    <row r="26" spans="2:18" s="20" customFormat="1">
      <c r="B26" s="63">
        <v>13</v>
      </c>
      <c r="C26" s="31" t="s">
        <v>4</v>
      </c>
      <c r="D26" s="36" t="s">
        <v>566</v>
      </c>
      <c r="E26" s="37"/>
      <c r="F26" s="37"/>
      <c r="G26" s="118"/>
      <c r="H26" s="118"/>
      <c r="I26" s="118"/>
      <c r="J26" s="38">
        <f t="shared" si="0"/>
        <v>0</v>
      </c>
      <c r="K26" s="116"/>
      <c r="L26" s="116"/>
      <c r="M26" s="116"/>
      <c r="N26" s="116"/>
      <c r="O26" s="116"/>
      <c r="P26" s="116"/>
      <c r="Q26" s="116"/>
      <c r="R26" s="117"/>
    </row>
    <row r="27" spans="2:18" s="20" customFormat="1">
      <c r="B27" s="63">
        <v>14</v>
      </c>
      <c r="C27" s="31" t="s">
        <v>4</v>
      </c>
      <c r="D27" s="36" t="s">
        <v>567</v>
      </c>
      <c r="E27" s="37"/>
      <c r="F27" s="37"/>
      <c r="G27" s="118"/>
      <c r="H27" s="118"/>
      <c r="I27" s="118"/>
      <c r="J27" s="38">
        <f t="shared" si="0"/>
        <v>0</v>
      </c>
      <c r="K27" s="116"/>
      <c r="L27" s="116"/>
      <c r="M27" s="116"/>
      <c r="N27" s="116"/>
      <c r="O27" s="116"/>
      <c r="P27" s="116"/>
      <c r="Q27" s="116"/>
      <c r="R27" s="117"/>
    </row>
    <row r="28" spans="2:18" s="20" customFormat="1">
      <c r="B28" s="63">
        <v>15</v>
      </c>
      <c r="C28" s="31" t="s">
        <v>4</v>
      </c>
      <c r="D28" s="36" t="s">
        <v>568</v>
      </c>
      <c r="E28" s="37"/>
      <c r="F28" s="37"/>
      <c r="G28" s="118"/>
      <c r="H28" s="118"/>
      <c r="I28" s="118"/>
      <c r="J28" s="38">
        <f t="shared" si="0"/>
        <v>0</v>
      </c>
      <c r="K28" s="116"/>
      <c r="L28" s="116"/>
      <c r="M28" s="116"/>
      <c r="N28" s="116"/>
      <c r="O28" s="116"/>
      <c r="P28" s="116"/>
      <c r="Q28" s="116"/>
      <c r="R28" s="117"/>
    </row>
    <row r="29" spans="2:18" s="20" customFormat="1">
      <c r="B29" s="63">
        <v>16</v>
      </c>
      <c r="C29" s="31" t="s">
        <v>4</v>
      </c>
      <c r="D29" s="36" t="s">
        <v>569</v>
      </c>
      <c r="E29" s="37"/>
      <c r="F29" s="37"/>
      <c r="G29" s="118"/>
      <c r="H29" s="118"/>
      <c r="I29" s="118"/>
      <c r="J29" s="38">
        <f t="shared" si="0"/>
        <v>0</v>
      </c>
      <c r="K29" s="116"/>
      <c r="L29" s="116"/>
      <c r="M29" s="116"/>
      <c r="N29" s="116"/>
      <c r="O29" s="116"/>
      <c r="P29" s="116"/>
      <c r="Q29" s="116"/>
      <c r="R29" s="117"/>
    </row>
    <row r="30" spans="2:18" s="20" customFormat="1">
      <c r="B30" s="63">
        <v>17</v>
      </c>
      <c r="C30" s="31" t="s">
        <v>4</v>
      </c>
      <c r="D30" s="36" t="s">
        <v>570</v>
      </c>
      <c r="E30" s="37"/>
      <c r="F30" s="37"/>
      <c r="G30" s="118"/>
      <c r="H30" s="118"/>
      <c r="I30" s="118"/>
      <c r="J30" s="38">
        <f t="shared" si="0"/>
        <v>0</v>
      </c>
      <c r="K30" s="116"/>
      <c r="L30" s="116"/>
      <c r="M30" s="116"/>
      <c r="N30" s="116"/>
      <c r="O30" s="116"/>
      <c r="P30" s="116"/>
      <c r="Q30" s="116"/>
      <c r="R30" s="117"/>
    </row>
    <row r="31" spans="2:18" s="20" customFormat="1">
      <c r="B31" s="63">
        <v>18</v>
      </c>
      <c r="C31" s="31" t="s">
        <v>4</v>
      </c>
      <c r="D31" s="36" t="s">
        <v>571</v>
      </c>
      <c r="E31" s="37"/>
      <c r="F31" s="37"/>
      <c r="G31" s="118"/>
      <c r="H31" s="118"/>
      <c r="I31" s="118"/>
      <c r="J31" s="38">
        <f t="shared" si="0"/>
        <v>0</v>
      </c>
      <c r="K31" s="116"/>
      <c r="L31" s="116"/>
      <c r="M31" s="116"/>
      <c r="N31" s="116"/>
      <c r="O31" s="116"/>
      <c r="P31" s="116"/>
      <c r="Q31" s="116"/>
      <c r="R31" s="117"/>
    </row>
    <row r="32" spans="2:18" s="20" customFormat="1">
      <c r="B32" s="63">
        <v>19</v>
      </c>
      <c r="C32" s="31" t="s">
        <v>4</v>
      </c>
      <c r="D32" s="36" t="s">
        <v>572</v>
      </c>
      <c r="E32" s="37"/>
      <c r="F32" s="37"/>
      <c r="G32" s="118"/>
      <c r="H32" s="118"/>
      <c r="I32" s="118"/>
      <c r="J32" s="38">
        <f t="shared" si="0"/>
        <v>0</v>
      </c>
      <c r="K32" s="116"/>
      <c r="L32" s="116"/>
      <c r="M32" s="116"/>
      <c r="N32" s="116"/>
      <c r="O32" s="116"/>
      <c r="P32" s="116"/>
      <c r="Q32" s="116"/>
      <c r="R32" s="117"/>
    </row>
    <row r="33" spans="2:22" s="20" customFormat="1">
      <c r="B33" s="63">
        <v>20</v>
      </c>
      <c r="C33" s="31" t="s">
        <v>4</v>
      </c>
      <c r="D33" s="36" t="s">
        <v>573</v>
      </c>
      <c r="E33" s="37"/>
      <c r="F33" s="37"/>
      <c r="G33" s="118"/>
      <c r="H33" s="118"/>
      <c r="I33" s="118"/>
      <c r="J33" s="38">
        <f t="shared" si="0"/>
        <v>0</v>
      </c>
      <c r="K33" s="116"/>
      <c r="L33" s="116"/>
      <c r="M33" s="116"/>
      <c r="N33" s="116"/>
      <c r="O33" s="116"/>
      <c r="P33" s="116"/>
      <c r="Q33" s="116"/>
      <c r="R33" s="117"/>
    </row>
    <row r="34" spans="2:22" s="20" customFormat="1">
      <c r="B34" s="63">
        <v>21</v>
      </c>
      <c r="C34" s="31" t="s">
        <v>4</v>
      </c>
      <c r="D34" s="36" t="s">
        <v>574</v>
      </c>
      <c r="E34" s="37"/>
      <c r="F34" s="37"/>
      <c r="G34" s="118"/>
      <c r="H34" s="118"/>
      <c r="I34" s="118"/>
      <c r="J34" s="38">
        <f t="shared" si="0"/>
        <v>0</v>
      </c>
      <c r="K34" s="116"/>
      <c r="L34" s="116"/>
      <c r="M34" s="116"/>
      <c r="N34" s="116"/>
      <c r="O34" s="116"/>
      <c r="P34" s="116"/>
      <c r="Q34" s="116"/>
      <c r="R34" s="117"/>
    </row>
    <row r="35" spans="2:22" s="20" customFormat="1">
      <c r="B35" s="63">
        <v>22</v>
      </c>
      <c r="C35" s="31" t="s">
        <v>4</v>
      </c>
      <c r="D35" s="36" t="s">
        <v>575</v>
      </c>
      <c r="E35" s="37"/>
      <c r="F35" s="37"/>
      <c r="G35" s="118"/>
      <c r="H35" s="118"/>
      <c r="I35" s="118"/>
      <c r="J35" s="38">
        <f t="shared" si="0"/>
        <v>0</v>
      </c>
      <c r="K35" s="116"/>
      <c r="L35" s="116"/>
      <c r="M35" s="116"/>
      <c r="N35" s="116"/>
      <c r="O35" s="116"/>
      <c r="P35" s="116"/>
      <c r="Q35" s="116"/>
      <c r="R35" s="117"/>
    </row>
    <row r="36" spans="2:22" s="20" customFormat="1">
      <c r="B36" s="63">
        <v>23</v>
      </c>
      <c r="C36" s="31" t="s">
        <v>4</v>
      </c>
      <c r="D36" s="36" t="s">
        <v>576</v>
      </c>
      <c r="E36" s="37"/>
      <c r="F36" s="37"/>
      <c r="G36" s="118"/>
      <c r="H36" s="118"/>
      <c r="I36" s="118"/>
      <c r="J36" s="38">
        <f t="shared" si="0"/>
        <v>0</v>
      </c>
      <c r="K36" s="116"/>
      <c r="L36" s="116"/>
      <c r="M36" s="116"/>
      <c r="N36" s="116"/>
      <c r="O36" s="116"/>
      <c r="P36" s="116"/>
      <c r="Q36" s="116"/>
      <c r="R36" s="117"/>
    </row>
    <row r="37" spans="2:22" s="20" customFormat="1">
      <c r="B37" s="63">
        <v>24</v>
      </c>
      <c r="C37" s="31" t="s">
        <v>4</v>
      </c>
      <c r="D37" s="36" t="s">
        <v>577</v>
      </c>
      <c r="E37" s="37"/>
      <c r="F37" s="37"/>
      <c r="G37" s="118"/>
      <c r="H37" s="118"/>
      <c r="I37" s="118"/>
      <c r="J37" s="38">
        <f t="shared" si="0"/>
        <v>0</v>
      </c>
      <c r="K37" s="116"/>
      <c r="L37" s="116"/>
      <c r="M37" s="116"/>
      <c r="N37" s="116"/>
      <c r="O37" s="116"/>
      <c r="P37" s="116"/>
      <c r="Q37" s="116"/>
      <c r="R37" s="117"/>
    </row>
    <row r="38" spans="2:22" s="20" customFormat="1">
      <c r="B38" s="63">
        <v>25</v>
      </c>
      <c r="C38" s="31" t="s">
        <v>4</v>
      </c>
      <c r="D38" s="36" t="s">
        <v>578</v>
      </c>
      <c r="E38" s="37"/>
      <c r="F38" s="37"/>
      <c r="G38" s="118"/>
      <c r="H38" s="118"/>
      <c r="I38" s="118"/>
      <c r="J38" s="38">
        <f t="shared" si="0"/>
        <v>0</v>
      </c>
      <c r="K38" s="116"/>
      <c r="L38" s="116"/>
      <c r="M38" s="116"/>
      <c r="N38" s="116"/>
      <c r="O38" s="116"/>
      <c r="P38" s="116"/>
      <c r="Q38" s="116"/>
      <c r="R38" s="117"/>
    </row>
    <row r="39" spans="2:22" s="20" customFormat="1">
      <c r="B39" s="64">
        <v>26</v>
      </c>
      <c r="C39" s="55" t="s">
        <v>4</v>
      </c>
      <c r="D39" s="65" t="s">
        <v>579</v>
      </c>
      <c r="E39" s="66"/>
      <c r="F39" s="66"/>
      <c r="G39" s="123"/>
      <c r="H39" s="123"/>
      <c r="I39" s="123"/>
      <c r="J39" s="67">
        <f t="shared" si="0"/>
        <v>0</v>
      </c>
      <c r="K39" s="121"/>
      <c r="L39" s="121"/>
      <c r="M39" s="121"/>
      <c r="N39" s="121"/>
      <c r="O39" s="121"/>
      <c r="P39" s="121"/>
      <c r="Q39" s="121"/>
      <c r="R39" s="122"/>
    </row>
    <row r="40" spans="2:22" s="20" customFormat="1">
      <c r="B40" s="21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</sheetData>
  <sheetProtection sheet="1" objects="1" scenarios="1"/>
  <mergeCells count="64">
    <mergeCell ref="B4:E4"/>
    <mergeCell ref="B5:E6"/>
    <mergeCell ref="H5:J5"/>
    <mergeCell ref="K5:Q5"/>
    <mergeCell ref="B7:C10"/>
    <mergeCell ref="H4:Q4"/>
    <mergeCell ref="I9:K9"/>
    <mergeCell ref="I7:K7"/>
    <mergeCell ref="L7:N7"/>
    <mergeCell ref="M8:O8"/>
    <mergeCell ref="G34:I34"/>
    <mergeCell ref="G35:I35"/>
    <mergeCell ref="G36:I36"/>
    <mergeCell ref="G29:I29"/>
    <mergeCell ref="G30:I30"/>
    <mergeCell ref="G33:I33"/>
    <mergeCell ref="K31:R31"/>
    <mergeCell ref="K32:R32"/>
    <mergeCell ref="K33:R33"/>
    <mergeCell ref="K34:R34"/>
    <mergeCell ref="K35:R35"/>
    <mergeCell ref="K36:R36"/>
    <mergeCell ref="K37:R37"/>
    <mergeCell ref="K38:R38"/>
    <mergeCell ref="K39:R39"/>
    <mergeCell ref="G37:I37"/>
    <mergeCell ref="G38:I38"/>
    <mergeCell ref="G39:I39"/>
    <mergeCell ref="G16:I16"/>
    <mergeCell ref="G17:I17"/>
    <mergeCell ref="G18:I18"/>
    <mergeCell ref="G19:I19"/>
    <mergeCell ref="G20:I20"/>
    <mergeCell ref="G23:I23"/>
    <mergeCell ref="G21:I21"/>
    <mergeCell ref="G22:I22"/>
    <mergeCell ref="G31:I31"/>
    <mergeCell ref="G32:I32"/>
    <mergeCell ref="G24:I24"/>
    <mergeCell ref="G25:I25"/>
    <mergeCell ref="G26:I26"/>
    <mergeCell ref="G27:I27"/>
    <mergeCell ref="G28:I28"/>
    <mergeCell ref="G14:I14"/>
    <mergeCell ref="G13:I13"/>
    <mergeCell ref="G15:I15"/>
    <mergeCell ref="K13:R13"/>
    <mergeCell ref="K14:R14"/>
    <mergeCell ref="K15:R15"/>
    <mergeCell ref="K16:R16"/>
    <mergeCell ref="K17:R17"/>
    <mergeCell ref="K18:R18"/>
    <mergeCell ref="K19:R19"/>
    <mergeCell ref="K20:R20"/>
    <mergeCell ref="K21:R21"/>
    <mergeCell ref="K22:R22"/>
    <mergeCell ref="K23:R23"/>
    <mergeCell ref="K24:R24"/>
    <mergeCell ref="K25:R25"/>
    <mergeCell ref="K26:R26"/>
    <mergeCell ref="K27:R27"/>
    <mergeCell ref="K28:R28"/>
    <mergeCell ref="K29:R29"/>
    <mergeCell ref="K30:R30"/>
  </mergeCells>
  <dataValidations count="3">
    <dataValidation type="list" allowBlank="1" showInputMessage="1" showErrorMessage="1" sqref="C14:C39" xr:uid="{00000000-0002-0000-0300-000000000000}">
      <formula1>"Yes, No"</formula1>
    </dataValidation>
    <dataValidation type="list" errorStyle="information" allowBlank="1" showInputMessage="1" showErrorMessage="1" errorTitle="Level 1 Validation" error="Level 1 not a defined lookup value." sqref="D14:D39" xr:uid="{00000000-0002-0000-0300-000001000000}">
      <formula1>L0</formula1>
    </dataValidation>
    <dataValidation type="list" allowBlank="1" showInputMessage="1" showErrorMessage="1" sqref="H7:H9 M9:M10" xr:uid="{00000000-0002-0000-0300-000004000000}">
      <formula1>"On, Off"</formula1>
    </dataValidation>
  </dataValidations>
  <pageMargins left="0.25" right="0.25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3400-209C-402C-BECA-490D1B879EB0}">
  <sheetPr>
    <tabColor theme="9" tint="0.39997558519241921"/>
    <outlinePr summaryRight="0"/>
  </sheetPr>
  <dimension ref="B1:X113"/>
  <sheetViews>
    <sheetView showGridLines="0" tabSelected="1" zoomScale="43" zoomScaleNormal="100" zoomScaleSheetLayoutView="55" workbookViewId="0">
      <selection activeCell="U9" sqref="U9"/>
    </sheetView>
  </sheetViews>
  <sheetFormatPr baseColWidth="10" defaultColWidth="9.1640625" defaultRowHeight="15"/>
  <cols>
    <col min="1" max="1" width="3.6640625" style="12" customWidth="1"/>
    <col min="2" max="3" width="3.6640625" style="19" customWidth="1"/>
    <col min="4" max="4" width="30.5" style="12" customWidth="1"/>
    <col min="5" max="5" width="16.5" style="12" customWidth="1"/>
    <col min="6" max="6" width="15.6640625" style="12" customWidth="1"/>
    <col min="7" max="8" width="3.6640625" style="12" customWidth="1"/>
    <col min="9" max="9" width="7" style="12" customWidth="1"/>
    <col min="10" max="10" width="11" style="12" customWidth="1"/>
    <col min="11" max="11" width="10.1640625" style="12" customWidth="1"/>
    <col min="12" max="12" width="8.1640625" style="12" customWidth="1"/>
    <col min="13" max="13" width="3.6640625" style="12" customWidth="1"/>
    <col min="14" max="14" width="7" style="12" customWidth="1"/>
    <col min="15" max="15" width="3.6640625" style="12" customWidth="1"/>
    <col min="16" max="16" width="10.33203125" style="12" customWidth="1"/>
    <col min="17" max="17" width="6.1640625" style="12" customWidth="1"/>
    <col min="18" max="18" width="9.5" style="12" customWidth="1"/>
    <col min="19" max="23" width="14.1640625" style="12" customWidth="1"/>
    <col min="24" max="24" width="19.6640625" style="12" customWidth="1"/>
    <col min="25" max="25" width="3.6640625" style="12" customWidth="1"/>
    <col min="26" max="16384" width="9.1640625" style="12"/>
  </cols>
  <sheetData>
    <row r="1" spans="2:24" s="11" customFormat="1" ht="16">
      <c r="B1" s="13"/>
      <c r="C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24" s="16" customFormat="1" ht="19">
      <c r="B2" s="28"/>
      <c r="C2" s="16" t="s">
        <v>591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2:24" s="11" customFormat="1" ht="16">
      <c r="B3" s="13"/>
      <c r="C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2:24" s="11" customFormat="1" ht="16">
      <c r="B4" s="124" t="s">
        <v>550</v>
      </c>
      <c r="C4" s="125"/>
      <c r="D4" s="125"/>
      <c r="E4" s="126"/>
      <c r="F4" s="12"/>
      <c r="G4" s="45" t="s">
        <v>5</v>
      </c>
      <c r="H4" s="139" t="s">
        <v>584</v>
      </c>
      <c r="I4" s="139"/>
      <c r="J4" s="139"/>
      <c r="K4" s="139"/>
      <c r="L4" s="139"/>
      <c r="M4" s="139"/>
      <c r="N4" s="139"/>
      <c r="O4" s="139"/>
      <c r="P4" s="139"/>
      <c r="Q4" s="139"/>
      <c r="R4" s="46">
        <f>IF(H7="On",L7,0)+IF(H8="On",M8,0)+IF(H9="On",IF(M9="On",R9,0))+IF(H9="On",IF(M10="On",R10,0))</f>
        <v>0</v>
      </c>
    </row>
    <row r="5" spans="2:24" ht="15.75" customHeight="1">
      <c r="B5" s="127">
        <f>SUM(X12,R4)</f>
        <v>0</v>
      </c>
      <c r="C5" s="128"/>
      <c r="D5" s="128"/>
      <c r="E5" s="129"/>
      <c r="G5" s="47"/>
      <c r="H5" s="133" t="s">
        <v>0</v>
      </c>
      <c r="I5" s="133"/>
      <c r="J5" s="133"/>
      <c r="K5" s="134"/>
      <c r="L5" s="134"/>
      <c r="M5" s="134"/>
      <c r="N5" s="134"/>
      <c r="O5" s="134"/>
      <c r="P5" s="134"/>
      <c r="Q5" s="134"/>
      <c r="R5" s="48"/>
    </row>
    <row r="6" spans="2:24" ht="15.75" customHeight="1">
      <c r="B6" s="130"/>
      <c r="C6" s="131"/>
      <c r="D6" s="131"/>
      <c r="E6" s="132"/>
      <c r="G6" s="47"/>
      <c r="H6" s="17"/>
      <c r="I6" s="17"/>
      <c r="J6" s="17"/>
      <c r="K6" s="17"/>
      <c r="L6" s="17"/>
      <c r="M6" s="17"/>
      <c r="N6" s="17"/>
      <c r="O6" s="17"/>
      <c r="P6" s="17"/>
      <c r="Q6" s="17"/>
      <c r="R6" s="48"/>
    </row>
    <row r="7" spans="2:24">
      <c r="B7" s="135"/>
      <c r="C7" s="136"/>
      <c r="D7" s="29" t="s">
        <v>498</v>
      </c>
      <c r="E7" s="42">
        <f>SUM($O$14:$P$42,$T$14:$T$42)*IF($H$8="Yes",(1+$L$8),1)</f>
        <v>0</v>
      </c>
      <c r="G7" s="49"/>
      <c r="H7" s="31" t="s">
        <v>583</v>
      </c>
      <c r="I7" s="119" t="s">
        <v>554</v>
      </c>
      <c r="J7" s="119"/>
      <c r="K7" s="119"/>
      <c r="L7" s="140">
        <v>10000</v>
      </c>
      <c r="M7" s="140"/>
      <c r="N7" s="140"/>
      <c r="O7" s="17"/>
      <c r="P7" s="17"/>
      <c r="Q7" s="17"/>
      <c r="R7" s="48"/>
    </row>
    <row r="8" spans="2:24">
      <c r="B8" s="135"/>
      <c r="C8" s="136"/>
      <c r="D8" s="29" t="s">
        <v>497</v>
      </c>
      <c r="E8" s="42">
        <f>SUM($Q$14:$R$42,$U$14:$U$42)*IF($H$8="Yes",(1+$L$8),1)</f>
        <v>0</v>
      </c>
      <c r="G8" s="47"/>
      <c r="H8" s="31" t="s">
        <v>583</v>
      </c>
      <c r="I8" s="32" t="s">
        <v>555</v>
      </c>
      <c r="J8" s="32"/>
      <c r="K8" s="32"/>
      <c r="L8" s="33">
        <v>0.1</v>
      </c>
      <c r="M8" s="141">
        <f>L8*SUM(IF(H7="On",L7,0),IF(H9="On",IF(M9="On",R9,0))+IF(H9="On",IF(M10="On",R10,0)),X12)</f>
        <v>0</v>
      </c>
      <c r="N8" s="141"/>
      <c r="O8" s="141"/>
      <c r="P8" s="17"/>
      <c r="Q8" s="17"/>
      <c r="R8" s="48"/>
    </row>
    <row r="9" spans="2:24">
      <c r="B9" s="135"/>
      <c r="C9" s="136"/>
      <c r="D9" s="29" t="s">
        <v>496</v>
      </c>
      <c r="E9" s="42">
        <f>SUM($S$14:$S$42,$V$14:$V$42)*IF($H$8="Yes",(1+$L$8),1)</f>
        <v>0</v>
      </c>
      <c r="G9" s="47"/>
      <c r="H9" s="31" t="s">
        <v>583</v>
      </c>
      <c r="I9" s="119" t="s">
        <v>551</v>
      </c>
      <c r="J9" s="119"/>
      <c r="K9" s="119"/>
      <c r="L9" s="30">
        <v>1</v>
      </c>
      <c r="M9" s="31" t="s">
        <v>502</v>
      </c>
      <c r="N9" s="112"/>
      <c r="O9" s="34" t="s">
        <v>39</v>
      </c>
      <c r="P9" s="35">
        <v>45</v>
      </c>
      <c r="Q9" s="34" t="s">
        <v>552</v>
      </c>
      <c r="R9" s="50">
        <f>P9*N9</f>
        <v>0</v>
      </c>
    </row>
    <row r="10" spans="2:24">
      <c r="B10" s="137"/>
      <c r="C10" s="138"/>
      <c r="D10" s="43" t="s">
        <v>580</v>
      </c>
      <c r="E10" s="44">
        <f>IFERROR(B5/(IF(M9="On",N9,0)+IF(M10="On",N10,0)),0)</f>
        <v>0</v>
      </c>
      <c r="G10" s="51"/>
      <c r="H10" s="52"/>
      <c r="I10" s="52"/>
      <c r="J10" s="53"/>
      <c r="K10" s="53"/>
      <c r="L10" s="54">
        <v>2</v>
      </c>
      <c r="M10" s="55" t="s">
        <v>502</v>
      </c>
      <c r="N10" s="56"/>
      <c r="O10" s="57" t="s">
        <v>39</v>
      </c>
      <c r="P10" s="58">
        <v>45</v>
      </c>
      <c r="Q10" s="57" t="s">
        <v>552</v>
      </c>
      <c r="R10" s="111">
        <f>P10*N10</f>
        <v>0</v>
      </c>
    </row>
    <row r="12" spans="2:24" s="19" customFormat="1">
      <c r="B12" s="59" t="s">
        <v>5</v>
      </c>
      <c r="C12" s="60" t="s">
        <v>582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>
        <f>SUM(W14:W42)</f>
        <v>0</v>
      </c>
    </row>
    <row r="13" spans="2:24" s="19" customFormat="1">
      <c r="B13" s="62" t="s">
        <v>3</v>
      </c>
      <c r="C13" s="29" t="s">
        <v>502</v>
      </c>
      <c r="D13" s="32" t="s">
        <v>549</v>
      </c>
      <c r="E13" s="146" t="s">
        <v>547</v>
      </c>
      <c r="F13" s="146"/>
      <c r="G13" s="146"/>
      <c r="H13" s="119" t="s">
        <v>548</v>
      </c>
      <c r="I13" s="119"/>
      <c r="J13" s="119"/>
      <c r="K13" s="119"/>
      <c r="L13" s="32" t="s">
        <v>536</v>
      </c>
      <c r="M13" s="146" t="s">
        <v>500</v>
      </c>
      <c r="N13" s="146"/>
      <c r="O13" s="146" t="s">
        <v>498</v>
      </c>
      <c r="P13" s="146"/>
      <c r="Q13" s="146" t="s">
        <v>497</v>
      </c>
      <c r="R13" s="146"/>
      <c r="S13" s="32" t="s">
        <v>496</v>
      </c>
      <c r="T13" s="32" t="s">
        <v>498</v>
      </c>
      <c r="U13" s="32" t="s">
        <v>497</v>
      </c>
      <c r="V13" s="32" t="s">
        <v>496</v>
      </c>
      <c r="W13" s="32" t="s">
        <v>501</v>
      </c>
      <c r="X13" s="68" t="s">
        <v>2</v>
      </c>
    </row>
    <row r="14" spans="2:24">
      <c r="B14" s="63">
        <v>1</v>
      </c>
      <c r="C14" s="31" t="s">
        <v>4</v>
      </c>
      <c r="D14" s="39"/>
      <c r="E14" s="144"/>
      <c r="F14" s="144"/>
      <c r="G14" s="144"/>
      <c r="H14" s="144"/>
      <c r="I14" s="144"/>
      <c r="J14" s="144"/>
      <c r="K14" s="144"/>
      <c r="L14" s="40">
        <v>1</v>
      </c>
      <c r="M14" s="145" t="str">
        <f>IFERROR(INDEX('L2'!I$6:I$502,MATCH(MID(H14,1,SEARCH("-",H14)-2),'L2'!$P$6:$P$502,0)),"")</f>
        <v/>
      </c>
      <c r="N14" s="145"/>
      <c r="O14" s="118"/>
      <c r="P14" s="118"/>
      <c r="Q14" s="118"/>
      <c r="R14" s="118"/>
      <c r="S14" s="41"/>
      <c r="T14" s="38">
        <f>IFERROR(INDEX('L2'!K$6:K$502,MATCH(MID(H14,1,SEARCH("-",H14)-2),'L2'!$P$6:$P$502,0)),0)</f>
        <v>0</v>
      </c>
      <c r="U14" s="38">
        <f>IFERROR(INDEX('L2'!L$6:L$502,MATCH(MID(H14,1,SEARCH("-",H14)-2),'L2'!$P$6:$P$502,0)),0)</f>
        <v>0</v>
      </c>
      <c r="V14" s="38">
        <f>IFERROR(INDEX('L2'!M$6:M$502,MATCH(MID(H14,1,SEARCH("-",H14)-2),'L2'!$P$6:$P$502,0)),0)</f>
        <v>0</v>
      </c>
      <c r="W14" s="38">
        <f>IFERROR(IF(C14="Yes",SUM(O14:V14)*L14,0),0)</f>
        <v>0</v>
      </c>
      <c r="X14" s="69"/>
    </row>
    <row r="15" spans="2:24">
      <c r="B15" s="63">
        <v>2</v>
      </c>
      <c r="C15" s="31" t="s">
        <v>4</v>
      </c>
      <c r="D15" s="39"/>
      <c r="E15" s="144"/>
      <c r="F15" s="144"/>
      <c r="G15" s="144"/>
      <c r="H15" s="144"/>
      <c r="I15" s="144"/>
      <c r="J15" s="144"/>
      <c r="K15" s="144"/>
      <c r="L15" s="40">
        <v>1</v>
      </c>
      <c r="M15" s="145" t="str">
        <f>IFERROR(INDEX('L2'!I$6:I$502,MATCH(MID(H15,1,SEARCH("-",H15)-2),'L2'!$P$6:$P$502,0)),"")</f>
        <v/>
      </c>
      <c r="N15" s="145"/>
      <c r="O15" s="118"/>
      <c r="P15" s="118"/>
      <c r="Q15" s="118"/>
      <c r="R15" s="118"/>
      <c r="S15" s="41"/>
      <c r="T15" s="38">
        <f>IFERROR(INDEX('L2'!K$6:K$502,MATCH(MID(H15,1,SEARCH("-",H15)-2),'L2'!$P$6:$P$502,0)),0)</f>
        <v>0</v>
      </c>
      <c r="U15" s="38">
        <f>IFERROR(INDEX('L2'!L$6:L$502,MATCH(MID(H15,1,SEARCH("-",H15)-2),'L2'!$P$6:$P$502,0)),0)</f>
        <v>0</v>
      </c>
      <c r="V15" s="38">
        <f>IFERROR(INDEX('L2'!M$6:M$502,MATCH(MID(H15,1,SEARCH("-",H15)-2),'L2'!$P$6:$P$502,0)),0)</f>
        <v>0</v>
      </c>
      <c r="W15" s="38">
        <f t="shared" ref="W15:W78" si="0">IFERROR(IF(C15="Yes",SUM(O15:V15)*L15,0),0)</f>
        <v>0</v>
      </c>
      <c r="X15" s="69"/>
    </row>
    <row r="16" spans="2:24">
      <c r="B16" s="63">
        <v>3</v>
      </c>
      <c r="C16" s="31" t="s">
        <v>4</v>
      </c>
      <c r="D16" s="39"/>
      <c r="E16" s="144"/>
      <c r="F16" s="144"/>
      <c r="G16" s="144"/>
      <c r="H16" s="144"/>
      <c r="I16" s="144"/>
      <c r="J16" s="144"/>
      <c r="K16" s="144"/>
      <c r="L16" s="40">
        <v>1</v>
      </c>
      <c r="M16" s="145" t="str">
        <f>IFERROR(INDEX('L2'!I$6:I$502,MATCH(MID(H16,1,SEARCH("-",H16)-2),'L2'!$P$6:$P$502,0)),"")</f>
        <v/>
      </c>
      <c r="N16" s="145"/>
      <c r="O16" s="118"/>
      <c r="P16" s="118"/>
      <c r="Q16" s="118"/>
      <c r="R16" s="118"/>
      <c r="S16" s="41"/>
      <c r="T16" s="38">
        <f>IFERROR(INDEX('L2'!K$6:K$502,MATCH(MID(H16,1,SEARCH("-",H16)-2),'L2'!$P$6:$P$502,0)),0)</f>
        <v>0</v>
      </c>
      <c r="U16" s="38">
        <f>IFERROR(INDEX('L2'!L$6:L$502,MATCH(MID(H16,1,SEARCH("-",H16)-2),'L2'!$P$6:$P$502,0)),0)</f>
        <v>0</v>
      </c>
      <c r="V16" s="38">
        <f>IFERROR(INDEX('L2'!M$6:M$502,MATCH(MID(H16,1,SEARCH("-",H16)-2),'L2'!$P$6:$P$502,0)),0)</f>
        <v>0</v>
      </c>
      <c r="W16" s="38">
        <f t="shared" si="0"/>
        <v>0</v>
      </c>
      <c r="X16" s="69"/>
    </row>
    <row r="17" spans="2:24">
      <c r="B17" s="63">
        <v>4</v>
      </c>
      <c r="C17" s="31" t="s">
        <v>4</v>
      </c>
      <c r="D17" s="39"/>
      <c r="E17" s="144"/>
      <c r="F17" s="144"/>
      <c r="G17" s="144"/>
      <c r="H17" s="144"/>
      <c r="I17" s="144"/>
      <c r="J17" s="144"/>
      <c r="K17" s="144"/>
      <c r="L17" s="40">
        <v>1</v>
      </c>
      <c r="M17" s="145" t="str">
        <f>IFERROR(INDEX('L2'!I$6:I$502,MATCH(MID(H17,1,SEARCH("-",H17)-2),'L2'!$P$6:$P$502,0)),"")</f>
        <v/>
      </c>
      <c r="N17" s="145"/>
      <c r="O17" s="118"/>
      <c r="P17" s="118"/>
      <c r="Q17" s="118"/>
      <c r="R17" s="118"/>
      <c r="S17" s="41"/>
      <c r="T17" s="38">
        <f>IFERROR(INDEX('L2'!K$6:K$502,MATCH(MID(H17,1,SEARCH("-",H17)-2),'L2'!$P$6:$P$502,0)),0)</f>
        <v>0</v>
      </c>
      <c r="U17" s="38">
        <f>IFERROR(INDEX('L2'!L$6:L$502,MATCH(MID(H17,1,SEARCH("-",H17)-2),'L2'!$P$6:$P$502,0)),0)</f>
        <v>0</v>
      </c>
      <c r="V17" s="38">
        <f>IFERROR(INDEX('L2'!M$6:M$502,MATCH(MID(H17,1,SEARCH("-",H17)-2),'L2'!$P$6:$P$502,0)),0)</f>
        <v>0</v>
      </c>
      <c r="W17" s="38">
        <f t="shared" si="0"/>
        <v>0</v>
      </c>
      <c r="X17" s="69"/>
    </row>
    <row r="18" spans="2:24">
      <c r="B18" s="63">
        <v>5</v>
      </c>
      <c r="C18" s="31" t="s">
        <v>4</v>
      </c>
      <c r="D18" s="39"/>
      <c r="E18" s="144"/>
      <c r="F18" s="144"/>
      <c r="G18" s="144"/>
      <c r="H18" s="144"/>
      <c r="I18" s="144"/>
      <c r="J18" s="144"/>
      <c r="K18" s="144"/>
      <c r="L18" s="40">
        <v>1</v>
      </c>
      <c r="M18" s="145" t="str">
        <f>IFERROR(INDEX('L2'!I$6:I$502,MATCH(MID(H18,1,SEARCH("-",H18)-2),'L2'!$P$6:$P$502,0)),"")</f>
        <v/>
      </c>
      <c r="N18" s="145"/>
      <c r="O18" s="118"/>
      <c r="P18" s="118"/>
      <c r="Q18" s="118"/>
      <c r="R18" s="118"/>
      <c r="S18" s="41"/>
      <c r="T18" s="38">
        <f>IFERROR(INDEX('L2'!K$6:K$502,MATCH(MID(H18,1,SEARCH("-",H18)-2),'L2'!$P$6:$P$502,0)),0)</f>
        <v>0</v>
      </c>
      <c r="U18" s="38">
        <f>IFERROR(INDEX('L2'!L$6:L$502,MATCH(MID(H18,1,SEARCH("-",H18)-2),'L2'!$P$6:$P$502,0)),0)</f>
        <v>0</v>
      </c>
      <c r="V18" s="38">
        <f>IFERROR(INDEX('L2'!M$6:M$502,MATCH(MID(H18,1,SEARCH("-",H18)-2),'L2'!$P$6:$P$502,0)),0)</f>
        <v>0</v>
      </c>
      <c r="W18" s="38">
        <f t="shared" si="0"/>
        <v>0</v>
      </c>
      <c r="X18" s="69"/>
    </row>
    <row r="19" spans="2:24">
      <c r="B19" s="63">
        <v>6</v>
      </c>
      <c r="C19" s="31" t="s">
        <v>4</v>
      </c>
      <c r="D19" s="39"/>
      <c r="E19" s="144"/>
      <c r="F19" s="144"/>
      <c r="G19" s="144"/>
      <c r="H19" s="144"/>
      <c r="I19" s="144"/>
      <c r="J19" s="144"/>
      <c r="K19" s="144"/>
      <c r="L19" s="40">
        <v>1</v>
      </c>
      <c r="M19" s="145" t="str">
        <f>IFERROR(INDEX('L2'!I$6:I$502,MATCH(MID(H19,1,SEARCH("-",H19)-2),'L2'!$P$6:$P$502,0)),"")</f>
        <v/>
      </c>
      <c r="N19" s="145"/>
      <c r="O19" s="118"/>
      <c r="P19" s="118"/>
      <c r="Q19" s="118"/>
      <c r="R19" s="118"/>
      <c r="S19" s="41"/>
      <c r="T19" s="38">
        <f>IFERROR(INDEX('L2'!K$6:K$502,MATCH(MID(H19,1,SEARCH("-",H19)-2),'L2'!$P$6:$P$502,0)),0)</f>
        <v>0</v>
      </c>
      <c r="U19" s="38">
        <f>IFERROR(INDEX('L2'!L$6:L$502,MATCH(MID(H19,1,SEARCH("-",H19)-2),'L2'!$P$6:$P$502,0)),0)</f>
        <v>0</v>
      </c>
      <c r="V19" s="38">
        <f>IFERROR(INDEX('L2'!M$6:M$502,MATCH(MID(H19,1,SEARCH("-",H19)-2),'L2'!$P$6:$P$502,0)),0)</f>
        <v>0</v>
      </c>
      <c r="W19" s="38">
        <f t="shared" si="0"/>
        <v>0</v>
      </c>
      <c r="X19" s="69"/>
    </row>
    <row r="20" spans="2:24">
      <c r="B20" s="63">
        <v>7</v>
      </c>
      <c r="C20" s="31" t="s">
        <v>4</v>
      </c>
      <c r="D20" s="39"/>
      <c r="E20" s="144"/>
      <c r="F20" s="144"/>
      <c r="G20" s="144"/>
      <c r="H20" s="144"/>
      <c r="I20" s="144"/>
      <c r="J20" s="144"/>
      <c r="K20" s="144"/>
      <c r="L20" s="40">
        <v>1</v>
      </c>
      <c r="M20" s="145" t="str">
        <f>IFERROR(INDEX('L2'!I$6:I$502,MATCH(MID(H20,1,SEARCH("-",H20)-2),'L2'!$P$6:$P$502,0)),"")</f>
        <v/>
      </c>
      <c r="N20" s="145"/>
      <c r="O20" s="118"/>
      <c r="P20" s="118"/>
      <c r="Q20" s="118"/>
      <c r="R20" s="118"/>
      <c r="S20" s="41"/>
      <c r="T20" s="38">
        <f>IFERROR(INDEX('L2'!K$6:K$502,MATCH(MID(H20,1,SEARCH("-",H20)-2),'L2'!$P$6:$P$502,0)),0)</f>
        <v>0</v>
      </c>
      <c r="U20" s="38">
        <f>IFERROR(INDEX('L2'!L$6:L$502,MATCH(MID(H20,1,SEARCH("-",H20)-2),'L2'!$P$6:$P$502,0)),0)</f>
        <v>0</v>
      </c>
      <c r="V20" s="38">
        <f>IFERROR(INDEX('L2'!M$6:M$502,MATCH(MID(H20,1,SEARCH("-",H20)-2),'L2'!$P$6:$P$502,0)),0)</f>
        <v>0</v>
      </c>
      <c r="W20" s="38">
        <f t="shared" si="0"/>
        <v>0</v>
      </c>
      <c r="X20" s="69"/>
    </row>
    <row r="21" spans="2:24">
      <c r="B21" s="63">
        <v>8</v>
      </c>
      <c r="C21" s="31" t="s">
        <v>4</v>
      </c>
      <c r="D21" s="39"/>
      <c r="E21" s="144"/>
      <c r="F21" s="144"/>
      <c r="G21" s="144"/>
      <c r="H21" s="144"/>
      <c r="I21" s="144"/>
      <c r="J21" s="144"/>
      <c r="K21" s="144"/>
      <c r="L21" s="40">
        <v>1</v>
      </c>
      <c r="M21" s="145" t="str">
        <f>IFERROR(INDEX('L2'!I$6:I$502,MATCH(MID(H21,1,SEARCH("-",H21)-2),'L2'!$P$6:$P$502,0)),"")</f>
        <v/>
      </c>
      <c r="N21" s="145"/>
      <c r="O21" s="118"/>
      <c r="P21" s="118"/>
      <c r="Q21" s="118"/>
      <c r="R21" s="118"/>
      <c r="S21" s="41"/>
      <c r="T21" s="38">
        <f>IFERROR(INDEX('L2'!K$6:K$502,MATCH(MID(H21,1,SEARCH("-",H21)-2),'L2'!$P$6:$P$502,0)),0)</f>
        <v>0</v>
      </c>
      <c r="U21" s="38">
        <f>IFERROR(INDEX('L2'!L$6:L$502,MATCH(MID(H21,1,SEARCH("-",H21)-2),'L2'!$P$6:$P$502,0)),0)</f>
        <v>0</v>
      </c>
      <c r="V21" s="38">
        <f>IFERROR(INDEX('L2'!M$6:M$502,MATCH(MID(H21,1,SEARCH("-",H21)-2),'L2'!$P$6:$P$502,0)),0)</f>
        <v>0</v>
      </c>
      <c r="W21" s="38">
        <f t="shared" si="0"/>
        <v>0</v>
      </c>
      <c r="X21" s="69"/>
    </row>
    <row r="22" spans="2:24">
      <c r="B22" s="63">
        <v>9</v>
      </c>
      <c r="C22" s="31" t="s">
        <v>4</v>
      </c>
      <c r="D22" s="39"/>
      <c r="E22" s="144"/>
      <c r="F22" s="144"/>
      <c r="G22" s="144"/>
      <c r="H22" s="144"/>
      <c r="I22" s="144"/>
      <c r="J22" s="144"/>
      <c r="K22" s="144"/>
      <c r="L22" s="40">
        <v>1</v>
      </c>
      <c r="M22" s="145" t="str">
        <f>IFERROR(INDEX('L2'!I$6:I$502,MATCH(MID(H22,1,SEARCH("-",H22)-2),'L2'!$P$6:$P$502,0)),"")</f>
        <v/>
      </c>
      <c r="N22" s="145"/>
      <c r="O22" s="118"/>
      <c r="P22" s="118"/>
      <c r="Q22" s="118"/>
      <c r="R22" s="118"/>
      <c r="S22" s="41"/>
      <c r="T22" s="38">
        <f>IFERROR(INDEX('L2'!K$6:K$502,MATCH(MID(H22,1,SEARCH("-",H22)-2),'L2'!$P$6:$P$502,0)),0)</f>
        <v>0</v>
      </c>
      <c r="U22" s="38">
        <f>IFERROR(INDEX('L2'!L$6:L$502,MATCH(MID(H22,1,SEARCH("-",H22)-2),'L2'!$P$6:$P$502,0)),0)</f>
        <v>0</v>
      </c>
      <c r="V22" s="38">
        <f>IFERROR(INDEX('L2'!M$6:M$502,MATCH(MID(H22,1,SEARCH("-",H22)-2),'L2'!$P$6:$P$502,0)),0)</f>
        <v>0</v>
      </c>
      <c r="W22" s="38">
        <f t="shared" si="0"/>
        <v>0</v>
      </c>
      <c r="X22" s="69"/>
    </row>
    <row r="23" spans="2:24">
      <c r="B23" s="63">
        <v>10</v>
      </c>
      <c r="C23" s="31" t="s">
        <v>4</v>
      </c>
      <c r="D23" s="39"/>
      <c r="E23" s="144"/>
      <c r="F23" s="144"/>
      <c r="G23" s="144"/>
      <c r="H23" s="144"/>
      <c r="I23" s="144"/>
      <c r="J23" s="144"/>
      <c r="K23" s="144"/>
      <c r="L23" s="40">
        <v>1</v>
      </c>
      <c r="M23" s="145" t="str">
        <f>IFERROR(INDEX('L2'!I$6:I$502,MATCH(MID(H23,1,SEARCH("-",H23)-2),'L2'!$P$6:$P$502,0)),"")</f>
        <v/>
      </c>
      <c r="N23" s="145"/>
      <c r="O23" s="118"/>
      <c r="P23" s="118"/>
      <c r="Q23" s="118"/>
      <c r="R23" s="118"/>
      <c r="S23" s="41"/>
      <c r="T23" s="38">
        <f>IFERROR(INDEX('L2'!K$6:K$502,MATCH(MID(H23,1,SEARCH("-",H23)-2),'L2'!$P$6:$P$502,0)),0)</f>
        <v>0</v>
      </c>
      <c r="U23" s="38">
        <f>IFERROR(INDEX('L2'!L$6:L$502,MATCH(MID(H23,1,SEARCH("-",H23)-2),'L2'!$P$6:$P$502,0)),0)</f>
        <v>0</v>
      </c>
      <c r="V23" s="38">
        <f>IFERROR(INDEX('L2'!M$6:M$502,MATCH(MID(H23,1,SEARCH("-",H23)-2),'L2'!$P$6:$P$502,0)),0)</f>
        <v>0</v>
      </c>
      <c r="W23" s="38">
        <f t="shared" si="0"/>
        <v>0</v>
      </c>
      <c r="X23" s="69"/>
    </row>
    <row r="24" spans="2:24">
      <c r="B24" s="63">
        <v>11</v>
      </c>
      <c r="C24" s="31" t="s">
        <v>4</v>
      </c>
      <c r="D24" s="39"/>
      <c r="E24" s="144"/>
      <c r="F24" s="144"/>
      <c r="G24" s="144"/>
      <c r="H24" s="144"/>
      <c r="I24" s="144"/>
      <c r="J24" s="144"/>
      <c r="K24" s="144"/>
      <c r="L24" s="40">
        <v>1</v>
      </c>
      <c r="M24" s="145" t="str">
        <f>IFERROR(INDEX('L2'!I$6:I$502,MATCH(MID(H24,1,SEARCH("-",H24)-2),'L2'!$P$6:$P$502,0)),"")</f>
        <v/>
      </c>
      <c r="N24" s="145"/>
      <c r="O24" s="118"/>
      <c r="P24" s="118"/>
      <c r="Q24" s="118"/>
      <c r="R24" s="118"/>
      <c r="S24" s="41"/>
      <c r="T24" s="38">
        <f>IFERROR(INDEX('L2'!K$6:K$502,MATCH(MID(H24,1,SEARCH("-",H24)-2),'L2'!$P$6:$P$502,0)),0)</f>
        <v>0</v>
      </c>
      <c r="U24" s="38">
        <f>IFERROR(INDEX('L2'!L$6:L$502,MATCH(MID(H24,1,SEARCH("-",H24)-2),'L2'!$P$6:$P$502,0)),0)</f>
        <v>0</v>
      </c>
      <c r="V24" s="38">
        <f>IFERROR(INDEX('L2'!M$6:M$502,MATCH(MID(H24,1,SEARCH("-",H24)-2),'L2'!$P$6:$P$502,0)),0)</f>
        <v>0</v>
      </c>
      <c r="W24" s="38">
        <f t="shared" si="0"/>
        <v>0</v>
      </c>
      <c r="X24" s="69"/>
    </row>
    <row r="25" spans="2:24">
      <c r="B25" s="63">
        <v>12</v>
      </c>
      <c r="C25" s="31" t="s">
        <v>4</v>
      </c>
      <c r="D25" s="39"/>
      <c r="E25" s="144"/>
      <c r="F25" s="144"/>
      <c r="G25" s="144"/>
      <c r="H25" s="144"/>
      <c r="I25" s="144"/>
      <c r="J25" s="144"/>
      <c r="K25" s="144"/>
      <c r="L25" s="40">
        <v>1</v>
      </c>
      <c r="M25" s="145" t="str">
        <f>IFERROR(INDEX('L2'!I$6:I$502,MATCH(MID(H25,1,SEARCH("-",H25)-2),'L2'!$P$6:$P$502,0)),"")</f>
        <v/>
      </c>
      <c r="N25" s="145"/>
      <c r="O25" s="118"/>
      <c r="P25" s="118"/>
      <c r="Q25" s="118"/>
      <c r="R25" s="118"/>
      <c r="S25" s="41"/>
      <c r="T25" s="38">
        <f>IFERROR(INDEX('L2'!K$6:K$502,MATCH(MID(H25,1,SEARCH("-",H25)-2),'L2'!$P$6:$P$502,0)),0)</f>
        <v>0</v>
      </c>
      <c r="U25" s="38">
        <f>IFERROR(INDEX('L2'!L$6:L$502,MATCH(MID(H25,1,SEARCH("-",H25)-2),'L2'!$P$6:$P$502,0)),0)</f>
        <v>0</v>
      </c>
      <c r="V25" s="38">
        <f>IFERROR(INDEX('L2'!M$6:M$502,MATCH(MID(H25,1,SEARCH("-",H25)-2),'L2'!$P$6:$P$502,0)),0)</f>
        <v>0</v>
      </c>
      <c r="W25" s="38">
        <f t="shared" si="0"/>
        <v>0</v>
      </c>
      <c r="X25" s="69"/>
    </row>
    <row r="26" spans="2:24">
      <c r="B26" s="63">
        <v>13</v>
      </c>
      <c r="C26" s="31" t="s">
        <v>4</v>
      </c>
      <c r="D26" s="39"/>
      <c r="E26" s="144"/>
      <c r="F26" s="144"/>
      <c r="G26" s="144"/>
      <c r="H26" s="144"/>
      <c r="I26" s="144"/>
      <c r="J26" s="144"/>
      <c r="K26" s="144"/>
      <c r="L26" s="40">
        <v>1</v>
      </c>
      <c r="M26" s="145" t="str">
        <f>IFERROR(INDEX('L2'!I$6:I$502,MATCH(MID(H26,1,SEARCH("-",H26)-2),'L2'!$P$6:$P$502,0)),"")</f>
        <v/>
      </c>
      <c r="N26" s="145"/>
      <c r="O26" s="118"/>
      <c r="P26" s="118"/>
      <c r="Q26" s="118"/>
      <c r="R26" s="118"/>
      <c r="S26" s="41"/>
      <c r="T26" s="38">
        <f>IFERROR(INDEX('L2'!K$6:K$502,MATCH(MID(H26,1,SEARCH("-",H26)-2),'L2'!$P$6:$P$502,0)),0)</f>
        <v>0</v>
      </c>
      <c r="U26" s="38">
        <f>IFERROR(INDEX('L2'!L$6:L$502,MATCH(MID(H26,1,SEARCH("-",H26)-2),'L2'!$P$6:$P$502,0)),0)</f>
        <v>0</v>
      </c>
      <c r="V26" s="38">
        <f>IFERROR(INDEX('L2'!M$6:M$502,MATCH(MID(H26,1,SEARCH("-",H26)-2),'L2'!$P$6:$P$502,0)),0)</f>
        <v>0</v>
      </c>
      <c r="W26" s="38">
        <f t="shared" si="0"/>
        <v>0</v>
      </c>
      <c r="X26" s="69"/>
    </row>
    <row r="27" spans="2:24">
      <c r="B27" s="63">
        <v>14</v>
      </c>
      <c r="C27" s="31" t="s">
        <v>4</v>
      </c>
      <c r="D27" s="39"/>
      <c r="E27" s="144"/>
      <c r="F27" s="144"/>
      <c r="G27" s="144"/>
      <c r="H27" s="144"/>
      <c r="I27" s="144"/>
      <c r="J27" s="144"/>
      <c r="K27" s="144"/>
      <c r="L27" s="40">
        <v>1</v>
      </c>
      <c r="M27" s="145" t="str">
        <f>IFERROR(INDEX('L2'!I$6:I$502,MATCH(MID(H27,1,SEARCH("-",H27)-2),'L2'!$P$6:$P$502,0)),"")</f>
        <v/>
      </c>
      <c r="N27" s="145"/>
      <c r="O27" s="118"/>
      <c r="P27" s="118"/>
      <c r="Q27" s="118"/>
      <c r="R27" s="118"/>
      <c r="S27" s="41"/>
      <c r="T27" s="38">
        <f>IFERROR(INDEX('L2'!K$6:K$502,MATCH(MID(H27,1,SEARCH("-",H27)-2),'L2'!$P$6:$P$502,0)),0)</f>
        <v>0</v>
      </c>
      <c r="U27" s="38">
        <f>IFERROR(INDEX('L2'!L$6:L$502,MATCH(MID(H27,1,SEARCH("-",H27)-2),'L2'!$P$6:$P$502,0)),0)</f>
        <v>0</v>
      </c>
      <c r="V27" s="38">
        <f>IFERROR(INDEX('L2'!M$6:M$502,MATCH(MID(H27,1,SEARCH("-",H27)-2),'L2'!$P$6:$P$502,0)),0)</f>
        <v>0</v>
      </c>
      <c r="W27" s="38">
        <f t="shared" si="0"/>
        <v>0</v>
      </c>
      <c r="X27" s="69"/>
    </row>
    <row r="28" spans="2:24">
      <c r="B28" s="63">
        <v>15</v>
      </c>
      <c r="C28" s="31" t="s">
        <v>4</v>
      </c>
      <c r="D28" s="39"/>
      <c r="E28" s="144"/>
      <c r="F28" s="144"/>
      <c r="G28" s="144"/>
      <c r="H28" s="144"/>
      <c r="I28" s="144"/>
      <c r="J28" s="144"/>
      <c r="K28" s="144"/>
      <c r="L28" s="40">
        <v>1</v>
      </c>
      <c r="M28" s="145" t="str">
        <f>IFERROR(INDEX('L2'!I$6:I$502,MATCH(MID(H28,1,SEARCH("-",H28)-2),'L2'!$P$6:$P$502,0)),"")</f>
        <v/>
      </c>
      <c r="N28" s="145"/>
      <c r="O28" s="118"/>
      <c r="P28" s="118"/>
      <c r="Q28" s="118"/>
      <c r="R28" s="118"/>
      <c r="S28" s="41"/>
      <c r="T28" s="38">
        <f>IFERROR(INDEX('L2'!K$6:K$502,MATCH(MID(H28,1,SEARCH("-",H28)-2),'L2'!$P$6:$P$502,0)),0)</f>
        <v>0</v>
      </c>
      <c r="U28" s="38">
        <f>IFERROR(INDEX('L2'!L$6:L$502,MATCH(MID(H28,1,SEARCH("-",H28)-2),'L2'!$P$6:$P$502,0)),0)</f>
        <v>0</v>
      </c>
      <c r="V28" s="38">
        <f>IFERROR(INDEX('L2'!M$6:M$502,MATCH(MID(H28,1,SEARCH("-",H28)-2),'L2'!$P$6:$P$502,0)),0)</f>
        <v>0</v>
      </c>
      <c r="W28" s="38">
        <f t="shared" si="0"/>
        <v>0</v>
      </c>
      <c r="X28" s="69"/>
    </row>
    <row r="29" spans="2:24">
      <c r="B29" s="63">
        <v>16</v>
      </c>
      <c r="C29" s="31" t="s">
        <v>4</v>
      </c>
      <c r="D29" s="39"/>
      <c r="E29" s="144"/>
      <c r="F29" s="144"/>
      <c r="G29" s="144"/>
      <c r="H29" s="144"/>
      <c r="I29" s="144"/>
      <c r="J29" s="144"/>
      <c r="K29" s="144"/>
      <c r="L29" s="40">
        <v>1</v>
      </c>
      <c r="M29" s="145" t="str">
        <f>IFERROR(INDEX('L2'!I$6:I$502,MATCH(MID(H29,1,SEARCH("-",H29)-2),'L2'!$P$6:$P$502,0)),"")</f>
        <v/>
      </c>
      <c r="N29" s="145"/>
      <c r="O29" s="118"/>
      <c r="P29" s="118"/>
      <c r="Q29" s="118"/>
      <c r="R29" s="118"/>
      <c r="S29" s="41"/>
      <c r="T29" s="38">
        <f>IFERROR(INDEX('L2'!K$6:K$502,MATCH(MID(H29,1,SEARCH("-",H29)-2),'L2'!$P$6:$P$502,0)),0)</f>
        <v>0</v>
      </c>
      <c r="U29" s="38">
        <f>IFERROR(INDEX('L2'!L$6:L$502,MATCH(MID(H29,1,SEARCH("-",H29)-2),'L2'!$P$6:$P$502,0)),0)</f>
        <v>0</v>
      </c>
      <c r="V29" s="38">
        <f>IFERROR(INDEX('L2'!M$6:M$502,MATCH(MID(H29,1,SEARCH("-",H29)-2),'L2'!$P$6:$P$502,0)),0)</f>
        <v>0</v>
      </c>
      <c r="W29" s="38">
        <f t="shared" si="0"/>
        <v>0</v>
      </c>
      <c r="X29" s="69"/>
    </row>
    <row r="30" spans="2:24">
      <c r="B30" s="63">
        <v>17</v>
      </c>
      <c r="C30" s="31" t="s">
        <v>4</v>
      </c>
      <c r="D30" s="39"/>
      <c r="E30" s="144"/>
      <c r="F30" s="144"/>
      <c r="G30" s="144"/>
      <c r="H30" s="144"/>
      <c r="I30" s="144"/>
      <c r="J30" s="144"/>
      <c r="K30" s="144"/>
      <c r="L30" s="40">
        <v>1</v>
      </c>
      <c r="M30" s="145" t="str">
        <f>IFERROR(INDEX('L2'!I$6:I$502,MATCH(MID(H30,1,SEARCH("-",H30)-2),'L2'!$P$6:$P$502,0)),"")</f>
        <v/>
      </c>
      <c r="N30" s="145"/>
      <c r="O30" s="118"/>
      <c r="P30" s="118"/>
      <c r="Q30" s="118"/>
      <c r="R30" s="118"/>
      <c r="S30" s="41"/>
      <c r="T30" s="38">
        <f>IFERROR(INDEX('L2'!K$6:K$502,MATCH(MID(H30,1,SEARCH("-",H30)-2),'L2'!$P$6:$P$502,0)),0)</f>
        <v>0</v>
      </c>
      <c r="U30" s="38">
        <f>IFERROR(INDEX('L2'!L$6:L$502,MATCH(MID(H30,1,SEARCH("-",H30)-2),'L2'!$P$6:$P$502,0)),0)</f>
        <v>0</v>
      </c>
      <c r="V30" s="38">
        <f>IFERROR(INDEX('L2'!M$6:M$502,MATCH(MID(H30,1,SEARCH("-",H30)-2),'L2'!$P$6:$P$502,0)),0)</f>
        <v>0</v>
      </c>
      <c r="W30" s="38">
        <f t="shared" si="0"/>
        <v>0</v>
      </c>
      <c r="X30" s="69"/>
    </row>
    <row r="31" spans="2:24">
      <c r="B31" s="63">
        <v>18</v>
      </c>
      <c r="C31" s="31" t="s">
        <v>4</v>
      </c>
      <c r="D31" s="39"/>
      <c r="E31" s="144"/>
      <c r="F31" s="144"/>
      <c r="G31" s="144"/>
      <c r="H31" s="144"/>
      <c r="I31" s="144"/>
      <c r="J31" s="144"/>
      <c r="K31" s="144"/>
      <c r="L31" s="40">
        <v>1</v>
      </c>
      <c r="M31" s="145" t="str">
        <f>IFERROR(INDEX('L2'!I$6:I$502,MATCH(MID(H31,1,SEARCH("-",H31)-2),'L2'!$P$6:$P$502,0)),"")</f>
        <v/>
      </c>
      <c r="N31" s="145"/>
      <c r="O31" s="118"/>
      <c r="P31" s="118"/>
      <c r="Q31" s="118"/>
      <c r="R31" s="118"/>
      <c r="S31" s="41"/>
      <c r="T31" s="38">
        <f>IFERROR(INDEX('L2'!K$6:K$502,MATCH(MID(H31,1,SEARCH("-",H31)-2),'L2'!$P$6:$P$502,0)),0)</f>
        <v>0</v>
      </c>
      <c r="U31" s="38">
        <f>IFERROR(INDEX('L2'!L$6:L$502,MATCH(MID(H31,1,SEARCH("-",H31)-2),'L2'!$P$6:$P$502,0)),0)</f>
        <v>0</v>
      </c>
      <c r="V31" s="38">
        <f>IFERROR(INDEX('L2'!M$6:M$502,MATCH(MID(H31,1,SEARCH("-",H31)-2),'L2'!$P$6:$P$502,0)),0)</f>
        <v>0</v>
      </c>
      <c r="W31" s="38">
        <f t="shared" si="0"/>
        <v>0</v>
      </c>
      <c r="X31" s="69"/>
    </row>
    <row r="32" spans="2:24">
      <c r="B32" s="63">
        <v>19</v>
      </c>
      <c r="C32" s="31" t="s">
        <v>4</v>
      </c>
      <c r="D32" s="39"/>
      <c r="E32" s="144"/>
      <c r="F32" s="144"/>
      <c r="G32" s="144"/>
      <c r="H32" s="144"/>
      <c r="I32" s="144"/>
      <c r="J32" s="144"/>
      <c r="K32" s="144"/>
      <c r="L32" s="40">
        <v>1</v>
      </c>
      <c r="M32" s="145" t="str">
        <f>IFERROR(INDEX('L2'!I$6:I$502,MATCH(MID(H32,1,SEARCH("-",H32)-2),'L2'!$P$6:$P$502,0)),"")</f>
        <v/>
      </c>
      <c r="N32" s="145"/>
      <c r="O32" s="118"/>
      <c r="P32" s="118"/>
      <c r="Q32" s="118"/>
      <c r="R32" s="118"/>
      <c r="S32" s="41"/>
      <c r="T32" s="38">
        <f>IFERROR(INDEX('L2'!K$6:K$502,MATCH(MID(H32,1,SEARCH("-",H32)-2),'L2'!$P$6:$P$502,0)),0)</f>
        <v>0</v>
      </c>
      <c r="U32" s="38">
        <f>IFERROR(INDEX('L2'!L$6:L$502,MATCH(MID(H32,1,SEARCH("-",H32)-2),'L2'!$P$6:$P$502,0)),0)</f>
        <v>0</v>
      </c>
      <c r="V32" s="38">
        <f>IFERROR(INDEX('L2'!M$6:M$502,MATCH(MID(H32,1,SEARCH("-",H32)-2),'L2'!$P$6:$P$502,0)),0)</f>
        <v>0</v>
      </c>
      <c r="W32" s="38">
        <f t="shared" si="0"/>
        <v>0</v>
      </c>
      <c r="X32" s="69"/>
    </row>
    <row r="33" spans="2:24">
      <c r="B33" s="63">
        <v>20</v>
      </c>
      <c r="C33" s="31" t="s">
        <v>4</v>
      </c>
      <c r="D33" s="39"/>
      <c r="E33" s="144"/>
      <c r="F33" s="144"/>
      <c r="G33" s="144"/>
      <c r="H33" s="144"/>
      <c r="I33" s="144"/>
      <c r="J33" s="144"/>
      <c r="K33" s="144"/>
      <c r="L33" s="40">
        <v>1</v>
      </c>
      <c r="M33" s="145" t="str">
        <f>IFERROR(INDEX('L2'!I$6:I$502,MATCH(MID(H33,1,SEARCH("-",H33)-2),'L2'!$P$6:$P$502,0)),"")</f>
        <v/>
      </c>
      <c r="N33" s="145"/>
      <c r="O33" s="118"/>
      <c r="P33" s="118"/>
      <c r="Q33" s="118"/>
      <c r="R33" s="118"/>
      <c r="S33" s="41"/>
      <c r="T33" s="38">
        <f>IFERROR(INDEX('L2'!K$6:K$502,MATCH(MID(H33,1,SEARCH("-",H33)-2),'L2'!$P$6:$P$502,0)),0)</f>
        <v>0</v>
      </c>
      <c r="U33" s="38">
        <f>IFERROR(INDEX('L2'!L$6:L$502,MATCH(MID(H33,1,SEARCH("-",H33)-2),'L2'!$P$6:$P$502,0)),0)</f>
        <v>0</v>
      </c>
      <c r="V33" s="38">
        <f>IFERROR(INDEX('L2'!M$6:M$502,MATCH(MID(H33,1,SEARCH("-",H33)-2),'L2'!$P$6:$P$502,0)),0)</f>
        <v>0</v>
      </c>
      <c r="W33" s="38">
        <f t="shared" si="0"/>
        <v>0</v>
      </c>
      <c r="X33" s="69"/>
    </row>
    <row r="34" spans="2:24">
      <c r="B34" s="63">
        <v>21</v>
      </c>
      <c r="C34" s="31" t="s">
        <v>4</v>
      </c>
      <c r="D34" s="39"/>
      <c r="E34" s="144"/>
      <c r="F34" s="144"/>
      <c r="G34" s="144"/>
      <c r="H34" s="144"/>
      <c r="I34" s="144"/>
      <c r="J34" s="144"/>
      <c r="K34" s="144"/>
      <c r="L34" s="40">
        <v>1</v>
      </c>
      <c r="M34" s="145" t="str">
        <f>IFERROR(INDEX('L2'!I$6:I$502,MATCH(MID(H34,1,SEARCH("-",H34)-2),'L2'!$P$6:$P$502,0)),"")</f>
        <v/>
      </c>
      <c r="N34" s="145"/>
      <c r="O34" s="118"/>
      <c r="P34" s="118"/>
      <c r="Q34" s="118"/>
      <c r="R34" s="118"/>
      <c r="S34" s="41"/>
      <c r="T34" s="38">
        <f>IFERROR(INDEX('L2'!K$6:K$502,MATCH(MID(H34,1,SEARCH("-",H34)-2),'L2'!$P$6:$P$502,0)),0)</f>
        <v>0</v>
      </c>
      <c r="U34" s="38">
        <f>IFERROR(INDEX('L2'!L$6:L$502,MATCH(MID(H34,1,SEARCH("-",H34)-2),'L2'!$P$6:$P$502,0)),0)</f>
        <v>0</v>
      </c>
      <c r="V34" s="38">
        <f>IFERROR(INDEX('L2'!M$6:M$502,MATCH(MID(H34,1,SEARCH("-",H34)-2),'L2'!$P$6:$P$502,0)),0)</f>
        <v>0</v>
      </c>
      <c r="W34" s="38">
        <f t="shared" si="0"/>
        <v>0</v>
      </c>
      <c r="X34" s="69"/>
    </row>
    <row r="35" spans="2:24">
      <c r="B35" s="63">
        <v>22</v>
      </c>
      <c r="C35" s="31" t="s">
        <v>4</v>
      </c>
      <c r="D35" s="39"/>
      <c r="E35" s="144"/>
      <c r="F35" s="144"/>
      <c r="G35" s="144"/>
      <c r="H35" s="144"/>
      <c r="I35" s="144"/>
      <c r="J35" s="144"/>
      <c r="K35" s="144"/>
      <c r="L35" s="40">
        <v>1</v>
      </c>
      <c r="M35" s="145" t="str">
        <f>IFERROR(INDEX('L2'!I$6:I$502,MATCH(MID(H35,1,SEARCH("-",H35)-2),'L2'!$P$6:$P$502,0)),"")</f>
        <v/>
      </c>
      <c r="N35" s="145"/>
      <c r="O35" s="118"/>
      <c r="P35" s="118"/>
      <c r="Q35" s="118"/>
      <c r="R35" s="118"/>
      <c r="S35" s="41"/>
      <c r="T35" s="38">
        <f>IFERROR(INDEX('L2'!K$6:K$502,MATCH(MID(H35,1,SEARCH("-",H35)-2),'L2'!$P$6:$P$502,0)),0)</f>
        <v>0</v>
      </c>
      <c r="U35" s="38">
        <f>IFERROR(INDEX('L2'!L$6:L$502,MATCH(MID(H35,1,SEARCH("-",H35)-2),'L2'!$P$6:$P$502,0)),0)</f>
        <v>0</v>
      </c>
      <c r="V35" s="38">
        <f>IFERROR(INDEX('L2'!M$6:M$502,MATCH(MID(H35,1,SEARCH("-",H35)-2),'L2'!$P$6:$P$502,0)),0)</f>
        <v>0</v>
      </c>
      <c r="W35" s="38">
        <f t="shared" si="0"/>
        <v>0</v>
      </c>
      <c r="X35" s="69"/>
    </row>
    <row r="36" spans="2:24">
      <c r="B36" s="63">
        <v>23</v>
      </c>
      <c r="C36" s="31" t="s">
        <v>4</v>
      </c>
      <c r="D36" s="39"/>
      <c r="E36" s="144"/>
      <c r="F36" s="144"/>
      <c r="G36" s="144"/>
      <c r="H36" s="144"/>
      <c r="I36" s="144"/>
      <c r="J36" s="144"/>
      <c r="K36" s="144"/>
      <c r="L36" s="40">
        <v>1</v>
      </c>
      <c r="M36" s="145" t="str">
        <f>IFERROR(INDEX('L2'!I$6:I$502,MATCH(MID(H36,1,SEARCH("-",H36)-2),'L2'!$P$6:$P$502,0)),"")</f>
        <v/>
      </c>
      <c r="N36" s="145"/>
      <c r="O36" s="118"/>
      <c r="P36" s="118"/>
      <c r="Q36" s="118"/>
      <c r="R36" s="118"/>
      <c r="S36" s="41"/>
      <c r="T36" s="38">
        <f>IFERROR(INDEX('L2'!K$6:K$502,MATCH(MID(H36,1,SEARCH("-",H36)-2),'L2'!$P$6:$P$502,0)),0)</f>
        <v>0</v>
      </c>
      <c r="U36" s="38">
        <f>IFERROR(INDEX('L2'!L$6:L$502,MATCH(MID(H36,1,SEARCH("-",H36)-2),'L2'!$P$6:$P$502,0)),0)</f>
        <v>0</v>
      </c>
      <c r="V36" s="38">
        <f>IFERROR(INDEX('L2'!M$6:M$502,MATCH(MID(H36,1,SEARCH("-",H36)-2),'L2'!$P$6:$P$502,0)),0)</f>
        <v>0</v>
      </c>
      <c r="W36" s="38">
        <f t="shared" si="0"/>
        <v>0</v>
      </c>
      <c r="X36" s="69"/>
    </row>
    <row r="37" spans="2:24">
      <c r="B37" s="63">
        <v>24</v>
      </c>
      <c r="C37" s="31" t="s">
        <v>4</v>
      </c>
      <c r="D37" s="39"/>
      <c r="E37" s="144"/>
      <c r="F37" s="144"/>
      <c r="G37" s="144"/>
      <c r="H37" s="144"/>
      <c r="I37" s="144"/>
      <c r="J37" s="144"/>
      <c r="K37" s="144"/>
      <c r="L37" s="40">
        <v>1</v>
      </c>
      <c r="M37" s="145" t="str">
        <f>IFERROR(INDEX('L2'!I$6:I$502,MATCH(MID(H37,1,SEARCH("-",H37)-2),'L2'!$P$6:$P$502,0)),"")</f>
        <v/>
      </c>
      <c r="N37" s="145"/>
      <c r="O37" s="118"/>
      <c r="P37" s="118"/>
      <c r="Q37" s="118"/>
      <c r="R37" s="118"/>
      <c r="S37" s="41"/>
      <c r="T37" s="38">
        <f>IFERROR(INDEX('L2'!K$6:K$502,MATCH(MID(H37,1,SEARCH("-",H37)-2),'L2'!$P$6:$P$502,0)),0)</f>
        <v>0</v>
      </c>
      <c r="U37" s="38">
        <f>IFERROR(INDEX('L2'!L$6:L$502,MATCH(MID(H37,1,SEARCH("-",H37)-2),'L2'!$P$6:$P$502,0)),0)</f>
        <v>0</v>
      </c>
      <c r="V37" s="38">
        <f>IFERROR(INDEX('L2'!M$6:M$502,MATCH(MID(H37,1,SEARCH("-",H37)-2),'L2'!$P$6:$P$502,0)),0)</f>
        <v>0</v>
      </c>
      <c r="W37" s="38">
        <f t="shared" si="0"/>
        <v>0</v>
      </c>
      <c r="X37" s="69"/>
    </row>
    <row r="38" spans="2:24">
      <c r="B38" s="63">
        <v>25</v>
      </c>
      <c r="C38" s="31" t="s">
        <v>4</v>
      </c>
      <c r="D38" s="39"/>
      <c r="E38" s="144"/>
      <c r="F38" s="144"/>
      <c r="G38" s="144"/>
      <c r="H38" s="144"/>
      <c r="I38" s="144"/>
      <c r="J38" s="144"/>
      <c r="K38" s="144"/>
      <c r="L38" s="40">
        <v>1</v>
      </c>
      <c r="M38" s="145" t="str">
        <f>IFERROR(INDEX('L2'!I$6:I$502,MATCH(MID(H38,1,SEARCH("-",H38)-2),'L2'!$P$6:$P$502,0)),"")</f>
        <v/>
      </c>
      <c r="N38" s="145"/>
      <c r="O38" s="118"/>
      <c r="P38" s="118"/>
      <c r="Q38" s="118"/>
      <c r="R38" s="118"/>
      <c r="S38" s="41"/>
      <c r="T38" s="38">
        <f>IFERROR(INDEX('L2'!K$6:K$502,MATCH(MID(H38,1,SEARCH("-",H38)-2),'L2'!$P$6:$P$502,0)),0)</f>
        <v>0</v>
      </c>
      <c r="U38" s="38">
        <f>IFERROR(INDEX('L2'!L$6:L$502,MATCH(MID(H38,1,SEARCH("-",H38)-2),'L2'!$P$6:$P$502,0)),0)</f>
        <v>0</v>
      </c>
      <c r="V38" s="38">
        <f>IFERROR(INDEX('L2'!M$6:M$502,MATCH(MID(H38,1,SEARCH("-",H38)-2),'L2'!$P$6:$P$502,0)),0)</f>
        <v>0</v>
      </c>
      <c r="W38" s="38">
        <f t="shared" si="0"/>
        <v>0</v>
      </c>
      <c r="X38" s="69"/>
    </row>
    <row r="39" spans="2:24">
      <c r="B39" s="63">
        <v>26</v>
      </c>
      <c r="C39" s="31" t="s">
        <v>4</v>
      </c>
      <c r="D39" s="39"/>
      <c r="E39" s="144"/>
      <c r="F39" s="144"/>
      <c r="G39" s="144"/>
      <c r="H39" s="144"/>
      <c r="I39" s="144"/>
      <c r="J39" s="144"/>
      <c r="K39" s="144"/>
      <c r="L39" s="40">
        <v>1</v>
      </c>
      <c r="M39" s="145" t="str">
        <f>IFERROR(INDEX('L2'!I$6:I$502,MATCH(MID(H39,1,SEARCH("-",H39)-2),'L2'!$P$6:$P$502,0)),"")</f>
        <v/>
      </c>
      <c r="N39" s="145"/>
      <c r="O39" s="118"/>
      <c r="P39" s="118"/>
      <c r="Q39" s="118"/>
      <c r="R39" s="118"/>
      <c r="S39" s="41"/>
      <c r="T39" s="38">
        <f>IFERROR(INDEX('L2'!K$6:K$502,MATCH(MID(H39,1,SEARCH("-",H39)-2),'L2'!$P$6:$P$502,0)),0)</f>
        <v>0</v>
      </c>
      <c r="U39" s="38">
        <f>IFERROR(INDEX('L2'!L$6:L$502,MATCH(MID(H39,1,SEARCH("-",H39)-2),'L2'!$P$6:$P$502,0)),0)</f>
        <v>0</v>
      </c>
      <c r="V39" s="38">
        <f>IFERROR(INDEX('L2'!M$6:M$502,MATCH(MID(H39,1,SEARCH("-",H39)-2),'L2'!$P$6:$P$502,0)),0)</f>
        <v>0</v>
      </c>
      <c r="W39" s="38">
        <f t="shared" si="0"/>
        <v>0</v>
      </c>
      <c r="X39" s="69"/>
    </row>
    <row r="40" spans="2:24">
      <c r="B40" s="63">
        <v>27</v>
      </c>
      <c r="C40" s="31" t="s">
        <v>4</v>
      </c>
      <c r="D40" s="39"/>
      <c r="E40" s="144"/>
      <c r="F40" s="144"/>
      <c r="G40" s="144"/>
      <c r="H40" s="144"/>
      <c r="I40" s="144"/>
      <c r="J40" s="144"/>
      <c r="K40" s="144"/>
      <c r="L40" s="40">
        <v>1</v>
      </c>
      <c r="M40" s="145" t="str">
        <f>IFERROR(INDEX('L2'!I$6:I$502,MATCH(MID(H40,1,SEARCH("-",H40)-2),'L2'!$P$6:$P$502,0)),"")</f>
        <v/>
      </c>
      <c r="N40" s="145"/>
      <c r="O40" s="118"/>
      <c r="P40" s="118"/>
      <c r="Q40" s="118"/>
      <c r="R40" s="118"/>
      <c r="S40" s="41"/>
      <c r="T40" s="38">
        <f>IFERROR(INDEX('L2'!K$6:K$502,MATCH(MID(H40,1,SEARCH("-",H40)-2),'L2'!$P$6:$P$502,0)),0)</f>
        <v>0</v>
      </c>
      <c r="U40" s="38">
        <f>IFERROR(INDEX('L2'!L$6:L$502,MATCH(MID(H40,1,SEARCH("-",H40)-2),'L2'!$P$6:$P$502,0)),0)</f>
        <v>0</v>
      </c>
      <c r="V40" s="38">
        <f>IFERROR(INDEX('L2'!M$6:M$502,MATCH(MID(H40,1,SEARCH("-",H40)-2),'L2'!$P$6:$P$502,0)),0)</f>
        <v>0</v>
      </c>
      <c r="W40" s="38">
        <f t="shared" si="0"/>
        <v>0</v>
      </c>
      <c r="X40" s="69"/>
    </row>
    <row r="41" spans="2:24">
      <c r="B41" s="63">
        <v>28</v>
      </c>
      <c r="C41" s="31" t="s">
        <v>4</v>
      </c>
      <c r="D41" s="39"/>
      <c r="E41" s="144"/>
      <c r="F41" s="144"/>
      <c r="G41" s="144"/>
      <c r="H41" s="144"/>
      <c r="I41" s="144"/>
      <c r="J41" s="144"/>
      <c r="K41" s="144"/>
      <c r="L41" s="40">
        <v>1</v>
      </c>
      <c r="M41" s="145" t="str">
        <f>IFERROR(INDEX('L2'!I$6:I$502,MATCH(MID(H41,1,SEARCH("-",H41)-2),'L2'!$P$6:$P$502,0)),"")</f>
        <v/>
      </c>
      <c r="N41" s="145"/>
      <c r="O41" s="118"/>
      <c r="P41" s="118"/>
      <c r="Q41" s="118"/>
      <c r="R41" s="118"/>
      <c r="S41" s="41"/>
      <c r="T41" s="38">
        <f>IFERROR(INDEX('L2'!K$6:K$502,MATCH(MID(H41,1,SEARCH("-",H41)-2),'L2'!$P$6:$P$502,0)),0)</f>
        <v>0</v>
      </c>
      <c r="U41" s="38">
        <f>IFERROR(INDEX('L2'!L$6:L$502,MATCH(MID(H41,1,SEARCH("-",H41)-2),'L2'!$P$6:$P$502,0)),0)</f>
        <v>0</v>
      </c>
      <c r="V41" s="38">
        <f>IFERROR(INDEX('L2'!M$6:M$502,MATCH(MID(H41,1,SEARCH("-",H41)-2),'L2'!$P$6:$P$502,0)),0)</f>
        <v>0</v>
      </c>
      <c r="W41" s="38">
        <f t="shared" si="0"/>
        <v>0</v>
      </c>
      <c r="X41" s="69"/>
    </row>
    <row r="42" spans="2:24">
      <c r="B42" s="63">
        <v>29</v>
      </c>
      <c r="C42" s="31" t="s">
        <v>4</v>
      </c>
      <c r="D42" s="39"/>
      <c r="E42" s="144"/>
      <c r="F42" s="144"/>
      <c r="G42" s="144"/>
      <c r="H42" s="144"/>
      <c r="I42" s="144"/>
      <c r="J42" s="144"/>
      <c r="K42" s="144"/>
      <c r="L42" s="40">
        <v>1</v>
      </c>
      <c r="M42" s="145" t="str">
        <f>IFERROR(INDEX('L2'!I$6:I$502,MATCH(MID(H42,1,SEARCH("-",H42)-2),'L2'!$P$6:$P$502,0)),"")</f>
        <v/>
      </c>
      <c r="N42" s="145"/>
      <c r="O42" s="118"/>
      <c r="P42" s="118"/>
      <c r="Q42" s="118"/>
      <c r="R42" s="118"/>
      <c r="S42" s="41"/>
      <c r="T42" s="38">
        <f>IFERROR(INDEX('L2'!K$6:K$502,MATCH(MID(H42,1,SEARCH("-",H42)-2),'L2'!$P$6:$P$502,0)),0)</f>
        <v>0</v>
      </c>
      <c r="U42" s="38">
        <f>IFERROR(INDEX('L2'!L$6:L$502,MATCH(MID(H42,1,SEARCH("-",H42)-2),'L2'!$P$6:$P$502,0)),0)</f>
        <v>0</v>
      </c>
      <c r="V42" s="38">
        <f>IFERROR(INDEX('L2'!M$6:M$502,MATCH(MID(H42,1,SEARCH("-",H42)-2),'L2'!$P$6:$P$502,0)),0)</f>
        <v>0</v>
      </c>
      <c r="W42" s="38">
        <f t="shared" si="0"/>
        <v>0</v>
      </c>
      <c r="X42" s="69"/>
    </row>
    <row r="43" spans="2:24">
      <c r="B43" s="63">
        <v>30</v>
      </c>
      <c r="C43" s="31" t="s">
        <v>4</v>
      </c>
      <c r="D43" s="39"/>
      <c r="E43" s="144"/>
      <c r="F43" s="144"/>
      <c r="G43" s="144"/>
      <c r="H43" s="144"/>
      <c r="I43" s="144"/>
      <c r="J43" s="144"/>
      <c r="K43" s="144"/>
      <c r="L43" s="40">
        <v>1</v>
      </c>
      <c r="M43" s="145" t="str">
        <f>IFERROR(INDEX('L2'!I$6:I$502,MATCH(MID(H43,1,SEARCH("-",H43)-2),'L2'!$P$6:$P$502,0)),"")</f>
        <v/>
      </c>
      <c r="N43" s="145"/>
      <c r="O43" s="118"/>
      <c r="P43" s="118"/>
      <c r="Q43" s="118"/>
      <c r="R43" s="118"/>
      <c r="S43" s="41"/>
      <c r="T43" s="38">
        <f>IFERROR(INDEX('L2'!K$6:K$502,MATCH(MID(H43,1,SEARCH("-",H43)-2),'L2'!$P$6:$P$502,0)),0)</f>
        <v>0</v>
      </c>
      <c r="U43" s="38">
        <f>IFERROR(INDEX('L2'!L$6:L$502,MATCH(MID(H43,1,SEARCH("-",H43)-2),'L2'!$P$6:$P$502,0)),0)</f>
        <v>0</v>
      </c>
      <c r="V43" s="38">
        <f>IFERROR(INDEX('L2'!M$6:M$502,MATCH(MID(H43,1,SEARCH("-",H43)-2),'L2'!$P$6:$P$502,0)),0)</f>
        <v>0</v>
      </c>
      <c r="W43" s="38">
        <f t="shared" si="0"/>
        <v>0</v>
      </c>
      <c r="X43" s="69"/>
    </row>
    <row r="44" spans="2:24">
      <c r="B44" s="63">
        <v>31</v>
      </c>
      <c r="C44" s="31" t="s">
        <v>4</v>
      </c>
      <c r="D44" s="39"/>
      <c r="E44" s="144"/>
      <c r="F44" s="144"/>
      <c r="G44" s="144"/>
      <c r="H44" s="144"/>
      <c r="I44" s="144"/>
      <c r="J44" s="144"/>
      <c r="K44" s="144"/>
      <c r="L44" s="40">
        <v>1</v>
      </c>
      <c r="M44" s="145" t="str">
        <f>IFERROR(INDEX('L2'!I$6:I$502,MATCH(MID(H44,1,SEARCH("-",H44)-2),'L2'!$P$6:$P$502,0)),"")</f>
        <v/>
      </c>
      <c r="N44" s="145"/>
      <c r="O44" s="118"/>
      <c r="P44" s="118"/>
      <c r="Q44" s="118"/>
      <c r="R44" s="118"/>
      <c r="S44" s="41"/>
      <c r="T44" s="38">
        <f>IFERROR(INDEX('L2'!K$6:K$502,MATCH(MID(H44,1,SEARCH("-",H44)-2),'L2'!$P$6:$P$502,0)),0)</f>
        <v>0</v>
      </c>
      <c r="U44" s="38">
        <f>IFERROR(INDEX('L2'!L$6:L$502,MATCH(MID(H44,1,SEARCH("-",H44)-2),'L2'!$P$6:$P$502,0)),0)</f>
        <v>0</v>
      </c>
      <c r="V44" s="38">
        <f>IFERROR(INDEX('L2'!M$6:M$502,MATCH(MID(H44,1,SEARCH("-",H44)-2),'L2'!$P$6:$P$502,0)),0)</f>
        <v>0</v>
      </c>
      <c r="W44" s="38">
        <f t="shared" si="0"/>
        <v>0</v>
      </c>
      <c r="X44" s="69"/>
    </row>
    <row r="45" spans="2:24">
      <c r="B45" s="63">
        <v>32</v>
      </c>
      <c r="C45" s="31" t="s">
        <v>4</v>
      </c>
      <c r="D45" s="39"/>
      <c r="E45" s="144"/>
      <c r="F45" s="144"/>
      <c r="G45" s="144"/>
      <c r="H45" s="144"/>
      <c r="I45" s="144"/>
      <c r="J45" s="144"/>
      <c r="K45" s="144"/>
      <c r="L45" s="40">
        <v>1</v>
      </c>
      <c r="M45" s="145" t="str">
        <f>IFERROR(INDEX('L2'!I$6:I$502,MATCH(MID(H45,1,SEARCH("-",H45)-2),'L2'!$P$6:$P$502,0)),"")</f>
        <v/>
      </c>
      <c r="N45" s="145"/>
      <c r="O45" s="118"/>
      <c r="P45" s="118"/>
      <c r="Q45" s="118"/>
      <c r="R45" s="118"/>
      <c r="S45" s="41"/>
      <c r="T45" s="38">
        <f>IFERROR(INDEX('L2'!K$6:K$502,MATCH(MID(H45,1,SEARCH("-",H45)-2),'L2'!$P$6:$P$502,0)),0)</f>
        <v>0</v>
      </c>
      <c r="U45" s="38">
        <f>IFERROR(INDEX('L2'!L$6:L$502,MATCH(MID(H45,1,SEARCH("-",H45)-2),'L2'!$P$6:$P$502,0)),0)</f>
        <v>0</v>
      </c>
      <c r="V45" s="38">
        <f>IFERROR(INDEX('L2'!M$6:M$502,MATCH(MID(H45,1,SEARCH("-",H45)-2),'L2'!$P$6:$P$502,0)),0)</f>
        <v>0</v>
      </c>
      <c r="W45" s="38">
        <f t="shared" si="0"/>
        <v>0</v>
      </c>
      <c r="X45" s="69"/>
    </row>
    <row r="46" spans="2:24">
      <c r="B46" s="63">
        <v>33</v>
      </c>
      <c r="C46" s="31" t="s">
        <v>4</v>
      </c>
      <c r="D46" s="39"/>
      <c r="E46" s="144"/>
      <c r="F46" s="144"/>
      <c r="G46" s="144"/>
      <c r="H46" s="144"/>
      <c r="I46" s="144"/>
      <c r="J46" s="144"/>
      <c r="K46" s="144"/>
      <c r="L46" s="40">
        <v>1</v>
      </c>
      <c r="M46" s="145" t="str">
        <f>IFERROR(INDEX('L2'!I$6:I$502,MATCH(MID(H46,1,SEARCH("-",H46)-2),'L2'!$P$6:$P$502,0)),"")</f>
        <v/>
      </c>
      <c r="N46" s="145"/>
      <c r="O46" s="118"/>
      <c r="P46" s="118"/>
      <c r="Q46" s="118"/>
      <c r="R46" s="118"/>
      <c r="S46" s="41"/>
      <c r="T46" s="38">
        <f>IFERROR(INDEX('L2'!K$6:K$502,MATCH(MID(H46,1,SEARCH("-",H46)-2),'L2'!$P$6:$P$502,0)),0)</f>
        <v>0</v>
      </c>
      <c r="U46" s="38">
        <f>IFERROR(INDEX('L2'!L$6:L$502,MATCH(MID(H46,1,SEARCH("-",H46)-2),'L2'!$P$6:$P$502,0)),0)</f>
        <v>0</v>
      </c>
      <c r="V46" s="38">
        <f>IFERROR(INDEX('L2'!M$6:M$502,MATCH(MID(H46,1,SEARCH("-",H46)-2),'L2'!$P$6:$P$502,0)),0)</f>
        <v>0</v>
      </c>
      <c r="W46" s="38">
        <f t="shared" si="0"/>
        <v>0</v>
      </c>
      <c r="X46" s="69"/>
    </row>
    <row r="47" spans="2:24">
      <c r="B47" s="63">
        <v>34</v>
      </c>
      <c r="C47" s="31" t="s">
        <v>4</v>
      </c>
      <c r="D47" s="39"/>
      <c r="E47" s="144"/>
      <c r="F47" s="144"/>
      <c r="G47" s="144"/>
      <c r="H47" s="144"/>
      <c r="I47" s="144"/>
      <c r="J47" s="144"/>
      <c r="K47" s="144"/>
      <c r="L47" s="40">
        <v>1</v>
      </c>
      <c r="M47" s="145" t="str">
        <f>IFERROR(INDEX('L2'!I$6:I$502,MATCH(MID(H47,1,SEARCH("-",H47)-2),'L2'!$P$6:$P$502,0)),"")</f>
        <v/>
      </c>
      <c r="N47" s="145"/>
      <c r="O47" s="118"/>
      <c r="P47" s="118"/>
      <c r="Q47" s="118"/>
      <c r="R47" s="118"/>
      <c r="S47" s="41"/>
      <c r="T47" s="38">
        <f>IFERROR(INDEX('L2'!K$6:K$502,MATCH(MID(H47,1,SEARCH("-",H47)-2),'L2'!$P$6:$P$502,0)),0)</f>
        <v>0</v>
      </c>
      <c r="U47" s="38">
        <f>IFERROR(INDEX('L2'!L$6:L$502,MATCH(MID(H47,1,SEARCH("-",H47)-2),'L2'!$P$6:$P$502,0)),0)</f>
        <v>0</v>
      </c>
      <c r="V47" s="38">
        <f>IFERROR(INDEX('L2'!M$6:M$502,MATCH(MID(H47,1,SEARCH("-",H47)-2),'L2'!$P$6:$P$502,0)),0)</f>
        <v>0</v>
      </c>
      <c r="W47" s="38">
        <f t="shared" si="0"/>
        <v>0</v>
      </c>
      <c r="X47" s="69"/>
    </row>
    <row r="48" spans="2:24">
      <c r="B48" s="63">
        <v>35</v>
      </c>
      <c r="C48" s="31" t="s">
        <v>4</v>
      </c>
      <c r="D48" s="39"/>
      <c r="E48" s="144"/>
      <c r="F48" s="144"/>
      <c r="G48" s="144"/>
      <c r="H48" s="144"/>
      <c r="I48" s="144"/>
      <c r="J48" s="144"/>
      <c r="K48" s="144"/>
      <c r="L48" s="40">
        <v>1</v>
      </c>
      <c r="M48" s="145" t="str">
        <f>IFERROR(INDEX('L2'!I$6:I$502,MATCH(MID(H48,1,SEARCH("-",H48)-2),'L2'!$P$6:$P$502,0)),"")</f>
        <v/>
      </c>
      <c r="N48" s="145"/>
      <c r="O48" s="118"/>
      <c r="P48" s="118"/>
      <c r="Q48" s="118"/>
      <c r="R48" s="118"/>
      <c r="S48" s="41"/>
      <c r="T48" s="38">
        <f>IFERROR(INDEX('L2'!K$6:K$502,MATCH(MID(H48,1,SEARCH("-",H48)-2),'L2'!$P$6:$P$502,0)),0)</f>
        <v>0</v>
      </c>
      <c r="U48" s="38">
        <f>IFERROR(INDEX('L2'!L$6:L$502,MATCH(MID(H48,1,SEARCH("-",H48)-2),'L2'!$P$6:$P$502,0)),0)</f>
        <v>0</v>
      </c>
      <c r="V48" s="38">
        <f>IFERROR(INDEX('L2'!M$6:M$502,MATCH(MID(H48,1,SEARCH("-",H48)-2),'L2'!$P$6:$P$502,0)),0)</f>
        <v>0</v>
      </c>
      <c r="W48" s="38">
        <f t="shared" si="0"/>
        <v>0</v>
      </c>
      <c r="X48" s="69"/>
    </row>
    <row r="49" spans="2:24">
      <c r="B49" s="63">
        <v>36</v>
      </c>
      <c r="C49" s="31" t="s">
        <v>4</v>
      </c>
      <c r="D49" s="39"/>
      <c r="E49" s="144"/>
      <c r="F49" s="144"/>
      <c r="G49" s="144"/>
      <c r="H49" s="144"/>
      <c r="I49" s="144"/>
      <c r="J49" s="144"/>
      <c r="K49" s="144"/>
      <c r="L49" s="40">
        <v>1</v>
      </c>
      <c r="M49" s="145" t="str">
        <f>IFERROR(INDEX('L2'!I$6:I$502,MATCH(MID(H49,1,SEARCH("-",H49)-2),'L2'!$P$6:$P$502,0)),"")</f>
        <v/>
      </c>
      <c r="N49" s="145"/>
      <c r="O49" s="118"/>
      <c r="P49" s="118"/>
      <c r="Q49" s="118"/>
      <c r="R49" s="118"/>
      <c r="S49" s="41"/>
      <c r="T49" s="38">
        <f>IFERROR(INDEX('L2'!K$6:K$502,MATCH(MID(H49,1,SEARCH("-",H49)-2),'L2'!$P$6:$P$502,0)),0)</f>
        <v>0</v>
      </c>
      <c r="U49" s="38">
        <f>IFERROR(INDEX('L2'!L$6:L$502,MATCH(MID(H49,1,SEARCH("-",H49)-2),'L2'!$P$6:$P$502,0)),0)</f>
        <v>0</v>
      </c>
      <c r="V49" s="38">
        <f>IFERROR(INDEX('L2'!M$6:M$502,MATCH(MID(H49,1,SEARCH("-",H49)-2),'L2'!$P$6:$P$502,0)),0)</f>
        <v>0</v>
      </c>
      <c r="W49" s="38">
        <f t="shared" si="0"/>
        <v>0</v>
      </c>
      <c r="X49" s="69"/>
    </row>
    <row r="50" spans="2:24">
      <c r="B50" s="63">
        <v>37</v>
      </c>
      <c r="C50" s="31" t="s">
        <v>4</v>
      </c>
      <c r="D50" s="39"/>
      <c r="E50" s="144"/>
      <c r="F50" s="144"/>
      <c r="G50" s="144"/>
      <c r="H50" s="144"/>
      <c r="I50" s="144"/>
      <c r="J50" s="144"/>
      <c r="K50" s="144"/>
      <c r="L50" s="40">
        <v>1</v>
      </c>
      <c r="M50" s="145" t="str">
        <f>IFERROR(INDEX('L2'!I$6:I$502,MATCH(MID(H50,1,SEARCH("-",H50)-2),'L2'!$P$6:$P$502,0)),"")</f>
        <v/>
      </c>
      <c r="N50" s="145"/>
      <c r="O50" s="118"/>
      <c r="P50" s="118"/>
      <c r="Q50" s="118"/>
      <c r="R50" s="118"/>
      <c r="S50" s="41"/>
      <c r="T50" s="38">
        <f>IFERROR(INDEX('L2'!K$6:K$502,MATCH(MID(H50,1,SEARCH("-",H50)-2),'L2'!$P$6:$P$502,0)),0)</f>
        <v>0</v>
      </c>
      <c r="U50" s="38">
        <f>IFERROR(INDEX('L2'!L$6:L$502,MATCH(MID(H50,1,SEARCH("-",H50)-2),'L2'!$P$6:$P$502,0)),0)</f>
        <v>0</v>
      </c>
      <c r="V50" s="38">
        <f>IFERROR(INDEX('L2'!M$6:M$502,MATCH(MID(H50,1,SEARCH("-",H50)-2),'L2'!$P$6:$P$502,0)),0)</f>
        <v>0</v>
      </c>
      <c r="W50" s="38">
        <f t="shared" si="0"/>
        <v>0</v>
      </c>
      <c r="X50" s="69"/>
    </row>
    <row r="51" spans="2:24">
      <c r="B51" s="63">
        <v>38</v>
      </c>
      <c r="C51" s="31" t="s">
        <v>4</v>
      </c>
      <c r="D51" s="39"/>
      <c r="E51" s="144"/>
      <c r="F51" s="144"/>
      <c r="G51" s="144"/>
      <c r="H51" s="144"/>
      <c r="I51" s="144"/>
      <c r="J51" s="144"/>
      <c r="K51" s="144"/>
      <c r="L51" s="40">
        <v>1</v>
      </c>
      <c r="M51" s="145" t="str">
        <f>IFERROR(INDEX('L2'!I$6:I$502,MATCH(MID(H51,1,SEARCH("-",H51)-2),'L2'!$P$6:$P$502,0)),"")</f>
        <v/>
      </c>
      <c r="N51" s="145"/>
      <c r="O51" s="118"/>
      <c r="P51" s="118"/>
      <c r="Q51" s="118"/>
      <c r="R51" s="118"/>
      <c r="S51" s="41"/>
      <c r="T51" s="38">
        <f>IFERROR(INDEX('L2'!K$6:K$502,MATCH(MID(H51,1,SEARCH("-",H51)-2),'L2'!$P$6:$P$502,0)),0)</f>
        <v>0</v>
      </c>
      <c r="U51" s="38">
        <f>IFERROR(INDEX('L2'!L$6:L$502,MATCH(MID(H51,1,SEARCH("-",H51)-2),'L2'!$P$6:$P$502,0)),0)</f>
        <v>0</v>
      </c>
      <c r="V51" s="38">
        <f>IFERROR(INDEX('L2'!M$6:M$502,MATCH(MID(H51,1,SEARCH("-",H51)-2),'L2'!$P$6:$P$502,0)),0)</f>
        <v>0</v>
      </c>
      <c r="W51" s="38">
        <f t="shared" si="0"/>
        <v>0</v>
      </c>
      <c r="X51" s="69"/>
    </row>
    <row r="52" spans="2:24">
      <c r="B52" s="63">
        <v>39</v>
      </c>
      <c r="C52" s="31" t="s">
        <v>4</v>
      </c>
      <c r="D52" s="39"/>
      <c r="E52" s="144"/>
      <c r="F52" s="144"/>
      <c r="G52" s="144"/>
      <c r="H52" s="144"/>
      <c r="I52" s="144"/>
      <c r="J52" s="144"/>
      <c r="K52" s="144"/>
      <c r="L52" s="40">
        <v>1</v>
      </c>
      <c r="M52" s="145" t="str">
        <f>IFERROR(INDEX('L2'!I$6:I$502,MATCH(MID(H52,1,SEARCH("-",H52)-2),'L2'!$P$6:$P$502,0)),"")</f>
        <v/>
      </c>
      <c r="N52" s="145"/>
      <c r="O52" s="118"/>
      <c r="P52" s="118"/>
      <c r="Q52" s="118"/>
      <c r="R52" s="118"/>
      <c r="S52" s="41"/>
      <c r="T52" s="38">
        <f>IFERROR(INDEX('L2'!K$6:K$502,MATCH(MID(H52,1,SEARCH("-",H52)-2),'L2'!$P$6:$P$502,0)),0)</f>
        <v>0</v>
      </c>
      <c r="U52" s="38">
        <f>IFERROR(INDEX('L2'!L$6:L$502,MATCH(MID(H52,1,SEARCH("-",H52)-2),'L2'!$P$6:$P$502,0)),0)</f>
        <v>0</v>
      </c>
      <c r="V52" s="38">
        <f>IFERROR(INDEX('L2'!M$6:M$502,MATCH(MID(H52,1,SEARCH("-",H52)-2),'L2'!$P$6:$P$502,0)),0)</f>
        <v>0</v>
      </c>
      <c r="W52" s="38">
        <f t="shared" si="0"/>
        <v>0</v>
      </c>
      <c r="X52" s="69"/>
    </row>
    <row r="53" spans="2:24">
      <c r="B53" s="63">
        <v>40</v>
      </c>
      <c r="C53" s="31" t="s">
        <v>4</v>
      </c>
      <c r="D53" s="39"/>
      <c r="E53" s="144"/>
      <c r="F53" s="144"/>
      <c r="G53" s="144"/>
      <c r="H53" s="144"/>
      <c r="I53" s="144"/>
      <c r="J53" s="144"/>
      <c r="K53" s="144"/>
      <c r="L53" s="40">
        <v>1</v>
      </c>
      <c r="M53" s="145" t="str">
        <f>IFERROR(INDEX('L2'!I$6:I$502,MATCH(MID(H53,1,SEARCH("-",H53)-2),'L2'!$P$6:$P$502,0)),"")</f>
        <v/>
      </c>
      <c r="N53" s="145"/>
      <c r="O53" s="118"/>
      <c r="P53" s="118"/>
      <c r="Q53" s="118"/>
      <c r="R53" s="118"/>
      <c r="S53" s="41"/>
      <c r="T53" s="38">
        <f>IFERROR(INDEX('L2'!K$6:K$502,MATCH(MID(H53,1,SEARCH("-",H53)-2),'L2'!$P$6:$P$502,0)),0)</f>
        <v>0</v>
      </c>
      <c r="U53" s="38">
        <f>IFERROR(INDEX('L2'!L$6:L$502,MATCH(MID(H53,1,SEARCH("-",H53)-2),'L2'!$P$6:$P$502,0)),0)</f>
        <v>0</v>
      </c>
      <c r="V53" s="38">
        <f>IFERROR(INDEX('L2'!M$6:M$502,MATCH(MID(H53,1,SEARCH("-",H53)-2),'L2'!$P$6:$P$502,0)),0)</f>
        <v>0</v>
      </c>
      <c r="W53" s="38">
        <f t="shared" si="0"/>
        <v>0</v>
      </c>
      <c r="X53" s="69"/>
    </row>
    <row r="54" spans="2:24">
      <c r="B54" s="63">
        <v>41</v>
      </c>
      <c r="C54" s="31" t="s">
        <v>4</v>
      </c>
      <c r="D54" s="39"/>
      <c r="E54" s="144"/>
      <c r="F54" s="144"/>
      <c r="G54" s="144"/>
      <c r="H54" s="144"/>
      <c r="I54" s="144"/>
      <c r="J54" s="144"/>
      <c r="K54" s="144"/>
      <c r="L54" s="40">
        <v>1</v>
      </c>
      <c r="M54" s="145" t="str">
        <f>IFERROR(INDEX('L2'!I$6:I$502,MATCH(MID(H54,1,SEARCH("-",H54)-2),'L2'!$P$6:$P$502,0)),"")</f>
        <v/>
      </c>
      <c r="N54" s="145"/>
      <c r="O54" s="118"/>
      <c r="P54" s="118"/>
      <c r="Q54" s="118"/>
      <c r="R54" s="118"/>
      <c r="S54" s="41"/>
      <c r="T54" s="38">
        <f>IFERROR(INDEX('L2'!K$6:K$502,MATCH(MID(H54,1,SEARCH("-",H54)-2),'L2'!$P$6:$P$502,0)),0)</f>
        <v>0</v>
      </c>
      <c r="U54" s="38">
        <f>IFERROR(INDEX('L2'!L$6:L$502,MATCH(MID(H54,1,SEARCH("-",H54)-2),'L2'!$P$6:$P$502,0)),0)</f>
        <v>0</v>
      </c>
      <c r="V54" s="38">
        <f>IFERROR(INDEX('L2'!M$6:M$502,MATCH(MID(H54,1,SEARCH("-",H54)-2),'L2'!$P$6:$P$502,0)),0)</f>
        <v>0</v>
      </c>
      <c r="W54" s="38">
        <f t="shared" si="0"/>
        <v>0</v>
      </c>
      <c r="X54" s="69"/>
    </row>
    <row r="55" spans="2:24">
      <c r="B55" s="63">
        <v>42</v>
      </c>
      <c r="C55" s="31" t="s">
        <v>4</v>
      </c>
      <c r="D55" s="39"/>
      <c r="E55" s="144"/>
      <c r="F55" s="144"/>
      <c r="G55" s="144"/>
      <c r="H55" s="144"/>
      <c r="I55" s="144"/>
      <c r="J55" s="144"/>
      <c r="K55" s="144"/>
      <c r="L55" s="40">
        <v>1</v>
      </c>
      <c r="M55" s="145" t="str">
        <f>IFERROR(INDEX('L2'!I$6:I$502,MATCH(MID(H55,1,SEARCH("-",H55)-2),'L2'!$P$6:$P$502,0)),"")</f>
        <v/>
      </c>
      <c r="N55" s="145"/>
      <c r="O55" s="118"/>
      <c r="P55" s="118"/>
      <c r="Q55" s="118"/>
      <c r="R55" s="118"/>
      <c r="S55" s="41"/>
      <c r="T55" s="38">
        <f>IFERROR(INDEX('L2'!K$6:K$502,MATCH(MID(H55,1,SEARCH("-",H55)-2),'L2'!$P$6:$P$502,0)),0)</f>
        <v>0</v>
      </c>
      <c r="U55" s="38">
        <f>IFERROR(INDEX('L2'!L$6:L$502,MATCH(MID(H55,1,SEARCH("-",H55)-2),'L2'!$P$6:$P$502,0)),0)</f>
        <v>0</v>
      </c>
      <c r="V55" s="38">
        <f>IFERROR(INDEX('L2'!M$6:M$502,MATCH(MID(H55,1,SEARCH("-",H55)-2),'L2'!$P$6:$P$502,0)),0)</f>
        <v>0</v>
      </c>
      <c r="W55" s="38">
        <f t="shared" si="0"/>
        <v>0</v>
      </c>
      <c r="X55" s="69"/>
    </row>
    <row r="56" spans="2:24">
      <c r="B56" s="63">
        <v>43</v>
      </c>
      <c r="C56" s="31" t="s">
        <v>4</v>
      </c>
      <c r="D56" s="39"/>
      <c r="E56" s="144"/>
      <c r="F56" s="144"/>
      <c r="G56" s="144"/>
      <c r="H56" s="144"/>
      <c r="I56" s="144"/>
      <c r="J56" s="144"/>
      <c r="K56" s="144"/>
      <c r="L56" s="40">
        <v>1</v>
      </c>
      <c r="M56" s="145" t="str">
        <f>IFERROR(INDEX('L2'!I$6:I$502,MATCH(MID(H56,1,SEARCH("-",H56)-2),'L2'!$P$6:$P$502,0)),"")</f>
        <v/>
      </c>
      <c r="N56" s="145"/>
      <c r="O56" s="118"/>
      <c r="P56" s="118"/>
      <c r="Q56" s="118"/>
      <c r="R56" s="118"/>
      <c r="S56" s="41"/>
      <c r="T56" s="38">
        <f>IFERROR(INDEX('L2'!K$6:K$502,MATCH(MID(H56,1,SEARCH("-",H56)-2),'L2'!$P$6:$P$502,0)),0)</f>
        <v>0</v>
      </c>
      <c r="U56" s="38">
        <f>IFERROR(INDEX('L2'!L$6:L$502,MATCH(MID(H56,1,SEARCH("-",H56)-2),'L2'!$P$6:$P$502,0)),0)</f>
        <v>0</v>
      </c>
      <c r="V56" s="38">
        <f>IFERROR(INDEX('L2'!M$6:M$502,MATCH(MID(H56,1,SEARCH("-",H56)-2),'L2'!$P$6:$P$502,0)),0)</f>
        <v>0</v>
      </c>
      <c r="W56" s="38">
        <f t="shared" si="0"/>
        <v>0</v>
      </c>
      <c r="X56" s="69"/>
    </row>
    <row r="57" spans="2:24">
      <c r="B57" s="63">
        <v>44</v>
      </c>
      <c r="C57" s="31" t="s">
        <v>4</v>
      </c>
      <c r="D57" s="39"/>
      <c r="E57" s="144"/>
      <c r="F57" s="144"/>
      <c r="G57" s="144"/>
      <c r="H57" s="144"/>
      <c r="I57" s="144"/>
      <c r="J57" s="144"/>
      <c r="K57" s="144"/>
      <c r="L57" s="40">
        <v>1</v>
      </c>
      <c r="M57" s="145" t="str">
        <f>IFERROR(INDEX('L2'!I$6:I$502,MATCH(MID(H57,1,SEARCH("-",H57)-2),'L2'!$P$6:$P$502,0)),"")</f>
        <v/>
      </c>
      <c r="N57" s="145"/>
      <c r="O57" s="118"/>
      <c r="P57" s="118"/>
      <c r="Q57" s="118"/>
      <c r="R57" s="118"/>
      <c r="S57" s="41"/>
      <c r="T57" s="38">
        <f>IFERROR(INDEX('L2'!K$6:K$502,MATCH(MID(H57,1,SEARCH("-",H57)-2),'L2'!$P$6:$P$502,0)),0)</f>
        <v>0</v>
      </c>
      <c r="U57" s="38">
        <f>IFERROR(INDEX('L2'!L$6:L$502,MATCH(MID(H57,1,SEARCH("-",H57)-2),'L2'!$P$6:$P$502,0)),0)</f>
        <v>0</v>
      </c>
      <c r="V57" s="38">
        <f>IFERROR(INDEX('L2'!M$6:M$502,MATCH(MID(H57,1,SEARCH("-",H57)-2),'L2'!$P$6:$P$502,0)),0)</f>
        <v>0</v>
      </c>
      <c r="W57" s="38">
        <f t="shared" si="0"/>
        <v>0</v>
      </c>
      <c r="X57" s="69"/>
    </row>
    <row r="58" spans="2:24">
      <c r="B58" s="63">
        <v>45</v>
      </c>
      <c r="C58" s="31" t="s">
        <v>4</v>
      </c>
      <c r="D58" s="39"/>
      <c r="E58" s="144"/>
      <c r="F58" s="144"/>
      <c r="G58" s="144"/>
      <c r="H58" s="144"/>
      <c r="I58" s="144"/>
      <c r="J58" s="144"/>
      <c r="K58" s="144"/>
      <c r="L58" s="40">
        <v>1</v>
      </c>
      <c r="M58" s="145" t="str">
        <f>IFERROR(INDEX('L2'!I$6:I$502,MATCH(MID(H58,1,SEARCH("-",H58)-2),'L2'!$P$6:$P$502,0)),"")</f>
        <v/>
      </c>
      <c r="N58" s="145"/>
      <c r="O58" s="118"/>
      <c r="P58" s="118"/>
      <c r="Q58" s="118"/>
      <c r="R58" s="118"/>
      <c r="S58" s="41"/>
      <c r="T58" s="38">
        <f>IFERROR(INDEX('L2'!K$6:K$502,MATCH(MID(H58,1,SEARCH("-",H58)-2),'L2'!$P$6:$P$502,0)),0)</f>
        <v>0</v>
      </c>
      <c r="U58" s="38">
        <f>IFERROR(INDEX('L2'!L$6:L$502,MATCH(MID(H58,1,SEARCH("-",H58)-2),'L2'!$P$6:$P$502,0)),0)</f>
        <v>0</v>
      </c>
      <c r="V58" s="38">
        <f>IFERROR(INDEX('L2'!M$6:M$502,MATCH(MID(H58,1,SEARCH("-",H58)-2),'L2'!$P$6:$P$502,0)),0)</f>
        <v>0</v>
      </c>
      <c r="W58" s="38">
        <f t="shared" si="0"/>
        <v>0</v>
      </c>
      <c r="X58" s="69"/>
    </row>
    <row r="59" spans="2:24">
      <c r="B59" s="63">
        <v>46</v>
      </c>
      <c r="C59" s="31" t="s">
        <v>4</v>
      </c>
      <c r="D59" s="39"/>
      <c r="E59" s="144"/>
      <c r="F59" s="144"/>
      <c r="G59" s="144"/>
      <c r="H59" s="144"/>
      <c r="I59" s="144"/>
      <c r="J59" s="144"/>
      <c r="K59" s="144"/>
      <c r="L59" s="40">
        <v>1</v>
      </c>
      <c r="M59" s="145" t="str">
        <f>IFERROR(INDEX('L2'!I$6:I$502,MATCH(MID(H59,1,SEARCH("-",H59)-2),'L2'!$P$6:$P$502,0)),"")</f>
        <v/>
      </c>
      <c r="N59" s="145"/>
      <c r="O59" s="118"/>
      <c r="P59" s="118"/>
      <c r="Q59" s="118"/>
      <c r="R59" s="118"/>
      <c r="S59" s="41"/>
      <c r="T59" s="38">
        <f>IFERROR(INDEX('L2'!K$6:K$502,MATCH(MID(H59,1,SEARCH("-",H59)-2),'L2'!$P$6:$P$502,0)),0)</f>
        <v>0</v>
      </c>
      <c r="U59" s="38">
        <f>IFERROR(INDEX('L2'!L$6:L$502,MATCH(MID(H59,1,SEARCH("-",H59)-2),'L2'!$P$6:$P$502,0)),0)</f>
        <v>0</v>
      </c>
      <c r="V59" s="38">
        <f>IFERROR(INDEX('L2'!M$6:M$502,MATCH(MID(H59,1,SEARCH("-",H59)-2),'L2'!$P$6:$P$502,0)),0)</f>
        <v>0</v>
      </c>
      <c r="W59" s="38">
        <f t="shared" si="0"/>
        <v>0</v>
      </c>
      <c r="X59" s="69"/>
    </row>
    <row r="60" spans="2:24">
      <c r="B60" s="63">
        <v>47</v>
      </c>
      <c r="C60" s="31" t="s">
        <v>4</v>
      </c>
      <c r="D60" s="39"/>
      <c r="E60" s="144"/>
      <c r="F60" s="144"/>
      <c r="G60" s="144"/>
      <c r="H60" s="144"/>
      <c r="I60" s="144"/>
      <c r="J60" s="144"/>
      <c r="K60" s="144"/>
      <c r="L60" s="40">
        <v>1</v>
      </c>
      <c r="M60" s="145" t="str">
        <f>IFERROR(INDEX('L2'!I$6:I$502,MATCH(MID(H60,1,SEARCH("-",H60)-2),'L2'!$P$6:$P$502,0)),"")</f>
        <v/>
      </c>
      <c r="N60" s="145"/>
      <c r="O60" s="118"/>
      <c r="P60" s="118"/>
      <c r="Q60" s="118"/>
      <c r="R60" s="118"/>
      <c r="S60" s="41"/>
      <c r="T60" s="38">
        <f>IFERROR(INDEX('L2'!K$6:K$502,MATCH(MID(H60,1,SEARCH("-",H60)-2),'L2'!$P$6:$P$502,0)),0)</f>
        <v>0</v>
      </c>
      <c r="U60" s="38">
        <f>IFERROR(INDEX('L2'!L$6:L$502,MATCH(MID(H60,1,SEARCH("-",H60)-2),'L2'!$P$6:$P$502,0)),0)</f>
        <v>0</v>
      </c>
      <c r="V60" s="38">
        <f>IFERROR(INDEX('L2'!M$6:M$502,MATCH(MID(H60,1,SEARCH("-",H60)-2),'L2'!$P$6:$P$502,0)),0)</f>
        <v>0</v>
      </c>
      <c r="W60" s="38">
        <f t="shared" si="0"/>
        <v>0</v>
      </c>
      <c r="X60" s="69"/>
    </row>
    <row r="61" spans="2:24">
      <c r="B61" s="63">
        <v>48</v>
      </c>
      <c r="C61" s="31" t="s">
        <v>4</v>
      </c>
      <c r="D61" s="39"/>
      <c r="E61" s="144"/>
      <c r="F61" s="144"/>
      <c r="G61" s="144"/>
      <c r="H61" s="144"/>
      <c r="I61" s="144"/>
      <c r="J61" s="144"/>
      <c r="K61" s="144"/>
      <c r="L61" s="40">
        <v>1</v>
      </c>
      <c r="M61" s="145" t="str">
        <f>IFERROR(INDEX('L2'!I$6:I$502,MATCH(MID(H61,1,SEARCH("-",H61)-2),'L2'!$P$6:$P$502,0)),"")</f>
        <v/>
      </c>
      <c r="N61" s="145"/>
      <c r="O61" s="118"/>
      <c r="P61" s="118"/>
      <c r="Q61" s="118"/>
      <c r="R61" s="118"/>
      <c r="S61" s="41"/>
      <c r="T61" s="38">
        <f>IFERROR(INDEX('L2'!K$6:K$502,MATCH(MID(H61,1,SEARCH("-",H61)-2),'L2'!$P$6:$P$502,0)),0)</f>
        <v>0</v>
      </c>
      <c r="U61" s="38">
        <f>IFERROR(INDEX('L2'!L$6:L$502,MATCH(MID(H61,1,SEARCH("-",H61)-2),'L2'!$P$6:$P$502,0)),0)</f>
        <v>0</v>
      </c>
      <c r="V61" s="38">
        <f>IFERROR(INDEX('L2'!M$6:M$502,MATCH(MID(H61,1,SEARCH("-",H61)-2),'L2'!$P$6:$P$502,0)),0)</f>
        <v>0</v>
      </c>
      <c r="W61" s="38">
        <f t="shared" si="0"/>
        <v>0</v>
      </c>
      <c r="X61" s="69"/>
    </row>
    <row r="62" spans="2:24">
      <c r="B62" s="63">
        <v>49</v>
      </c>
      <c r="C62" s="31" t="s">
        <v>4</v>
      </c>
      <c r="D62" s="39"/>
      <c r="E62" s="144"/>
      <c r="F62" s="144"/>
      <c r="G62" s="144"/>
      <c r="H62" s="144"/>
      <c r="I62" s="144"/>
      <c r="J62" s="144"/>
      <c r="K62" s="144"/>
      <c r="L62" s="40">
        <v>1</v>
      </c>
      <c r="M62" s="145" t="str">
        <f>IFERROR(INDEX('L2'!I$6:I$502,MATCH(MID(H62,1,SEARCH("-",H62)-2),'L2'!$P$6:$P$502,0)),"")</f>
        <v/>
      </c>
      <c r="N62" s="145"/>
      <c r="O62" s="118"/>
      <c r="P62" s="118"/>
      <c r="Q62" s="118"/>
      <c r="R62" s="118"/>
      <c r="S62" s="41"/>
      <c r="T62" s="38">
        <f>IFERROR(INDEX('L2'!K$6:K$502,MATCH(MID(H62,1,SEARCH("-",H62)-2),'L2'!$P$6:$P$502,0)),0)</f>
        <v>0</v>
      </c>
      <c r="U62" s="38">
        <f>IFERROR(INDEX('L2'!L$6:L$502,MATCH(MID(H62,1,SEARCH("-",H62)-2),'L2'!$P$6:$P$502,0)),0)</f>
        <v>0</v>
      </c>
      <c r="V62" s="38">
        <f>IFERROR(INDEX('L2'!M$6:M$502,MATCH(MID(H62,1,SEARCH("-",H62)-2),'L2'!$P$6:$P$502,0)),0)</f>
        <v>0</v>
      </c>
      <c r="W62" s="38">
        <f t="shared" si="0"/>
        <v>0</v>
      </c>
      <c r="X62" s="69"/>
    </row>
    <row r="63" spans="2:24">
      <c r="B63" s="63">
        <v>50</v>
      </c>
      <c r="C63" s="31" t="s">
        <v>4</v>
      </c>
      <c r="D63" s="39"/>
      <c r="E63" s="144"/>
      <c r="F63" s="144"/>
      <c r="G63" s="144"/>
      <c r="H63" s="144"/>
      <c r="I63" s="144"/>
      <c r="J63" s="144"/>
      <c r="K63" s="144"/>
      <c r="L63" s="40">
        <v>1</v>
      </c>
      <c r="M63" s="145" t="str">
        <f>IFERROR(INDEX('L2'!I$6:I$502,MATCH(MID(H63,1,SEARCH("-",H63)-2),'L2'!$P$6:$P$502,0)),"")</f>
        <v/>
      </c>
      <c r="N63" s="145"/>
      <c r="O63" s="118"/>
      <c r="P63" s="118"/>
      <c r="Q63" s="118"/>
      <c r="R63" s="118"/>
      <c r="S63" s="41"/>
      <c r="T63" s="38">
        <f>IFERROR(INDEX('L2'!K$6:K$502,MATCH(MID(H63,1,SEARCH("-",H63)-2),'L2'!$P$6:$P$502,0)),0)</f>
        <v>0</v>
      </c>
      <c r="U63" s="38">
        <f>IFERROR(INDEX('L2'!L$6:L$502,MATCH(MID(H63,1,SEARCH("-",H63)-2),'L2'!$P$6:$P$502,0)),0)</f>
        <v>0</v>
      </c>
      <c r="V63" s="38">
        <f>IFERROR(INDEX('L2'!M$6:M$502,MATCH(MID(H63,1,SEARCH("-",H63)-2),'L2'!$P$6:$P$502,0)),0)</f>
        <v>0</v>
      </c>
      <c r="W63" s="38">
        <f t="shared" si="0"/>
        <v>0</v>
      </c>
      <c r="X63" s="69"/>
    </row>
    <row r="64" spans="2:24">
      <c r="B64" s="63">
        <v>51</v>
      </c>
      <c r="C64" s="31" t="s">
        <v>4</v>
      </c>
      <c r="D64" s="39"/>
      <c r="E64" s="144"/>
      <c r="F64" s="144"/>
      <c r="G64" s="144"/>
      <c r="H64" s="144"/>
      <c r="I64" s="144"/>
      <c r="J64" s="144"/>
      <c r="K64" s="144"/>
      <c r="L64" s="40">
        <v>1</v>
      </c>
      <c r="M64" s="145" t="str">
        <f>IFERROR(INDEX('L2'!I$6:I$502,MATCH(MID(H64,1,SEARCH("-",H64)-2),'L2'!$P$6:$P$502,0)),"")</f>
        <v/>
      </c>
      <c r="N64" s="145"/>
      <c r="O64" s="118"/>
      <c r="P64" s="118"/>
      <c r="Q64" s="118"/>
      <c r="R64" s="118"/>
      <c r="S64" s="41"/>
      <c r="T64" s="38">
        <f>IFERROR(INDEX('L2'!K$6:K$502,MATCH(MID(H64,1,SEARCH("-",H64)-2),'L2'!$P$6:$P$502,0)),0)</f>
        <v>0</v>
      </c>
      <c r="U64" s="38">
        <f>IFERROR(INDEX('L2'!L$6:L$502,MATCH(MID(H64,1,SEARCH("-",H64)-2),'L2'!$P$6:$P$502,0)),0)</f>
        <v>0</v>
      </c>
      <c r="V64" s="38">
        <f>IFERROR(INDEX('L2'!M$6:M$502,MATCH(MID(H64,1,SEARCH("-",H64)-2),'L2'!$P$6:$P$502,0)),0)</f>
        <v>0</v>
      </c>
      <c r="W64" s="38">
        <f t="shared" si="0"/>
        <v>0</v>
      </c>
      <c r="X64" s="69"/>
    </row>
    <row r="65" spans="2:24">
      <c r="B65" s="63">
        <v>52</v>
      </c>
      <c r="C65" s="31" t="s">
        <v>4</v>
      </c>
      <c r="D65" s="39"/>
      <c r="E65" s="144"/>
      <c r="F65" s="144"/>
      <c r="G65" s="144"/>
      <c r="H65" s="144"/>
      <c r="I65" s="144"/>
      <c r="J65" s="144"/>
      <c r="K65" s="144"/>
      <c r="L65" s="40">
        <v>1</v>
      </c>
      <c r="M65" s="145" t="str">
        <f>IFERROR(INDEX('L2'!I$6:I$502,MATCH(MID(H65,1,SEARCH("-",H65)-2),'L2'!$P$6:$P$502,0)),"")</f>
        <v/>
      </c>
      <c r="N65" s="145"/>
      <c r="O65" s="118"/>
      <c r="P65" s="118"/>
      <c r="Q65" s="118"/>
      <c r="R65" s="118"/>
      <c r="S65" s="41"/>
      <c r="T65" s="38">
        <f>IFERROR(INDEX('L2'!K$6:K$502,MATCH(MID(H65,1,SEARCH("-",H65)-2),'L2'!$P$6:$P$502,0)),0)</f>
        <v>0</v>
      </c>
      <c r="U65" s="38">
        <f>IFERROR(INDEX('L2'!L$6:L$502,MATCH(MID(H65,1,SEARCH("-",H65)-2),'L2'!$P$6:$P$502,0)),0)</f>
        <v>0</v>
      </c>
      <c r="V65" s="38">
        <f>IFERROR(INDEX('L2'!M$6:M$502,MATCH(MID(H65,1,SEARCH("-",H65)-2),'L2'!$P$6:$P$502,0)),0)</f>
        <v>0</v>
      </c>
      <c r="W65" s="38">
        <f t="shared" si="0"/>
        <v>0</v>
      </c>
      <c r="X65" s="69"/>
    </row>
    <row r="66" spans="2:24">
      <c r="B66" s="63">
        <v>53</v>
      </c>
      <c r="C66" s="31" t="s">
        <v>4</v>
      </c>
      <c r="D66" s="39"/>
      <c r="E66" s="144"/>
      <c r="F66" s="144"/>
      <c r="G66" s="144"/>
      <c r="H66" s="144"/>
      <c r="I66" s="144"/>
      <c r="J66" s="144"/>
      <c r="K66" s="144"/>
      <c r="L66" s="40">
        <v>1</v>
      </c>
      <c r="M66" s="145" t="str">
        <f>IFERROR(INDEX('L2'!I$6:I$502,MATCH(MID(H66,1,SEARCH("-",H66)-2),'L2'!$P$6:$P$502,0)),"")</f>
        <v/>
      </c>
      <c r="N66" s="145"/>
      <c r="O66" s="118"/>
      <c r="P66" s="118"/>
      <c r="Q66" s="118"/>
      <c r="R66" s="118"/>
      <c r="S66" s="41"/>
      <c r="T66" s="38">
        <f>IFERROR(INDEX('L2'!K$6:K$502,MATCH(MID(H66,1,SEARCH("-",H66)-2),'L2'!$P$6:$P$502,0)),0)</f>
        <v>0</v>
      </c>
      <c r="U66" s="38">
        <f>IFERROR(INDEX('L2'!L$6:L$502,MATCH(MID(H66,1,SEARCH("-",H66)-2),'L2'!$P$6:$P$502,0)),0)</f>
        <v>0</v>
      </c>
      <c r="V66" s="38">
        <f>IFERROR(INDEX('L2'!M$6:M$502,MATCH(MID(H66,1,SEARCH("-",H66)-2),'L2'!$P$6:$P$502,0)),0)</f>
        <v>0</v>
      </c>
      <c r="W66" s="38">
        <f t="shared" si="0"/>
        <v>0</v>
      </c>
      <c r="X66" s="69"/>
    </row>
    <row r="67" spans="2:24">
      <c r="B67" s="63">
        <v>54</v>
      </c>
      <c r="C67" s="31" t="s">
        <v>4</v>
      </c>
      <c r="D67" s="39"/>
      <c r="E67" s="144"/>
      <c r="F67" s="144"/>
      <c r="G67" s="144"/>
      <c r="H67" s="144"/>
      <c r="I67" s="144"/>
      <c r="J67" s="144"/>
      <c r="K67" s="144"/>
      <c r="L67" s="40">
        <v>1</v>
      </c>
      <c r="M67" s="145" t="str">
        <f>IFERROR(INDEX('L2'!I$6:I$502,MATCH(MID(H67,1,SEARCH("-",H67)-2),'L2'!$P$6:$P$502,0)),"")</f>
        <v/>
      </c>
      <c r="N67" s="145"/>
      <c r="O67" s="118"/>
      <c r="P67" s="118"/>
      <c r="Q67" s="118"/>
      <c r="R67" s="118"/>
      <c r="S67" s="41"/>
      <c r="T67" s="38">
        <f>IFERROR(INDEX('L2'!K$6:K$502,MATCH(MID(H67,1,SEARCH("-",H67)-2),'L2'!$P$6:$P$502,0)),0)</f>
        <v>0</v>
      </c>
      <c r="U67" s="38">
        <f>IFERROR(INDEX('L2'!L$6:L$502,MATCH(MID(H67,1,SEARCH("-",H67)-2),'L2'!$P$6:$P$502,0)),0)</f>
        <v>0</v>
      </c>
      <c r="V67" s="38">
        <f>IFERROR(INDEX('L2'!M$6:M$502,MATCH(MID(H67,1,SEARCH("-",H67)-2),'L2'!$P$6:$P$502,0)),0)</f>
        <v>0</v>
      </c>
      <c r="W67" s="38">
        <f t="shared" si="0"/>
        <v>0</v>
      </c>
      <c r="X67" s="69"/>
    </row>
    <row r="68" spans="2:24">
      <c r="B68" s="63">
        <v>55</v>
      </c>
      <c r="C68" s="31" t="s">
        <v>4</v>
      </c>
      <c r="D68" s="39"/>
      <c r="E68" s="144"/>
      <c r="F68" s="144"/>
      <c r="G68" s="144"/>
      <c r="H68" s="144"/>
      <c r="I68" s="144"/>
      <c r="J68" s="144"/>
      <c r="K68" s="144"/>
      <c r="L68" s="40">
        <v>1</v>
      </c>
      <c r="M68" s="145" t="str">
        <f>IFERROR(INDEX('L2'!I$6:I$502,MATCH(MID(H68,1,SEARCH("-",H68)-2),'L2'!$P$6:$P$502,0)),"")</f>
        <v/>
      </c>
      <c r="N68" s="145"/>
      <c r="O68" s="118"/>
      <c r="P68" s="118"/>
      <c r="Q68" s="118"/>
      <c r="R68" s="118"/>
      <c r="S68" s="41"/>
      <c r="T68" s="38">
        <f>IFERROR(INDEX('L2'!K$6:K$502,MATCH(MID(H68,1,SEARCH("-",H68)-2),'L2'!$P$6:$P$502,0)),0)</f>
        <v>0</v>
      </c>
      <c r="U68" s="38">
        <f>IFERROR(INDEX('L2'!L$6:L$502,MATCH(MID(H68,1,SEARCH("-",H68)-2),'L2'!$P$6:$P$502,0)),0)</f>
        <v>0</v>
      </c>
      <c r="V68" s="38">
        <f>IFERROR(INDEX('L2'!M$6:M$502,MATCH(MID(H68,1,SEARCH("-",H68)-2),'L2'!$P$6:$P$502,0)),0)</f>
        <v>0</v>
      </c>
      <c r="W68" s="38">
        <f t="shared" si="0"/>
        <v>0</v>
      </c>
      <c r="X68" s="69"/>
    </row>
    <row r="69" spans="2:24">
      <c r="B69" s="63">
        <v>56</v>
      </c>
      <c r="C69" s="31" t="s">
        <v>4</v>
      </c>
      <c r="D69" s="39"/>
      <c r="E69" s="144"/>
      <c r="F69" s="144"/>
      <c r="G69" s="144"/>
      <c r="H69" s="144"/>
      <c r="I69" s="144"/>
      <c r="J69" s="144"/>
      <c r="K69" s="144"/>
      <c r="L69" s="40">
        <v>1</v>
      </c>
      <c r="M69" s="145" t="str">
        <f>IFERROR(INDEX('L2'!I$6:I$502,MATCH(MID(H69,1,SEARCH("-",H69)-2),'L2'!$P$6:$P$502,0)),"")</f>
        <v/>
      </c>
      <c r="N69" s="145"/>
      <c r="O69" s="118"/>
      <c r="P69" s="118"/>
      <c r="Q69" s="118"/>
      <c r="R69" s="118"/>
      <c r="S69" s="41"/>
      <c r="T69" s="38">
        <f>IFERROR(INDEX('L2'!K$6:K$502,MATCH(MID(H69,1,SEARCH("-",H69)-2),'L2'!$P$6:$P$502,0)),0)</f>
        <v>0</v>
      </c>
      <c r="U69" s="38">
        <f>IFERROR(INDEX('L2'!L$6:L$502,MATCH(MID(H69,1,SEARCH("-",H69)-2),'L2'!$P$6:$P$502,0)),0)</f>
        <v>0</v>
      </c>
      <c r="V69" s="38">
        <f>IFERROR(INDEX('L2'!M$6:M$502,MATCH(MID(H69,1,SEARCH("-",H69)-2),'L2'!$P$6:$P$502,0)),0)</f>
        <v>0</v>
      </c>
      <c r="W69" s="38">
        <f t="shared" si="0"/>
        <v>0</v>
      </c>
      <c r="X69" s="69"/>
    </row>
    <row r="70" spans="2:24">
      <c r="B70" s="63">
        <v>57</v>
      </c>
      <c r="C70" s="31" t="s">
        <v>4</v>
      </c>
      <c r="D70" s="39"/>
      <c r="E70" s="144"/>
      <c r="F70" s="144"/>
      <c r="G70" s="144"/>
      <c r="H70" s="144"/>
      <c r="I70" s="144"/>
      <c r="J70" s="144"/>
      <c r="K70" s="144"/>
      <c r="L70" s="40">
        <v>1</v>
      </c>
      <c r="M70" s="145" t="str">
        <f>IFERROR(INDEX('L2'!I$6:I$502,MATCH(MID(H70,1,SEARCH("-",H70)-2),'L2'!$P$6:$P$502,0)),"")</f>
        <v/>
      </c>
      <c r="N70" s="145"/>
      <c r="O70" s="118"/>
      <c r="P70" s="118"/>
      <c r="Q70" s="118"/>
      <c r="R70" s="118"/>
      <c r="S70" s="41"/>
      <c r="T70" s="38">
        <f>IFERROR(INDEX('L2'!K$6:K$502,MATCH(MID(H70,1,SEARCH("-",H70)-2),'L2'!$P$6:$P$502,0)),0)</f>
        <v>0</v>
      </c>
      <c r="U70" s="38">
        <f>IFERROR(INDEX('L2'!L$6:L$502,MATCH(MID(H70,1,SEARCH("-",H70)-2),'L2'!$P$6:$P$502,0)),0)</f>
        <v>0</v>
      </c>
      <c r="V70" s="38">
        <f>IFERROR(INDEX('L2'!M$6:M$502,MATCH(MID(H70,1,SEARCH("-",H70)-2),'L2'!$P$6:$P$502,0)),0)</f>
        <v>0</v>
      </c>
      <c r="W70" s="38">
        <f t="shared" si="0"/>
        <v>0</v>
      </c>
      <c r="X70" s="69"/>
    </row>
    <row r="71" spans="2:24">
      <c r="B71" s="63">
        <v>58</v>
      </c>
      <c r="C71" s="31" t="s">
        <v>4</v>
      </c>
      <c r="D71" s="39"/>
      <c r="E71" s="144"/>
      <c r="F71" s="144"/>
      <c r="G71" s="144"/>
      <c r="H71" s="144"/>
      <c r="I71" s="144"/>
      <c r="J71" s="144"/>
      <c r="K71" s="144"/>
      <c r="L71" s="40">
        <v>1</v>
      </c>
      <c r="M71" s="145" t="str">
        <f>IFERROR(INDEX('L2'!I$6:I$502,MATCH(MID(H71,1,SEARCH("-",H71)-2),'L2'!$P$6:$P$502,0)),"")</f>
        <v/>
      </c>
      <c r="N71" s="145"/>
      <c r="O71" s="118"/>
      <c r="P71" s="118"/>
      <c r="Q71" s="118"/>
      <c r="R71" s="118"/>
      <c r="S71" s="41"/>
      <c r="T71" s="38">
        <f>IFERROR(INDEX('L2'!K$6:K$502,MATCH(MID(H71,1,SEARCH("-",H71)-2),'L2'!$P$6:$P$502,0)),0)</f>
        <v>0</v>
      </c>
      <c r="U71" s="38">
        <f>IFERROR(INDEX('L2'!L$6:L$502,MATCH(MID(H71,1,SEARCH("-",H71)-2),'L2'!$P$6:$P$502,0)),0)</f>
        <v>0</v>
      </c>
      <c r="V71" s="38">
        <f>IFERROR(INDEX('L2'!M$6:M$502,MATCH(MID(H71,1,SEARCH("-",H71)-2),'L2'!$P$6:$P$502,0)),0)</f>
        <v>0</v>
      </c>
      <c r="W71" s="38">
        <f t="shared" si="0"/>
        <v>0</v>
      </c>
      <c r="X71" s="69"/>
    </row>
    <row r="72" spans="2:24">
      <c r="B72" s="63">
        <v>59</v>
      </c>
      <c r="C72" s="31" t="s">
        <v>4</v>
      </c>
      <c r="D72" s="39"/>
      <c r="E72" s="144"/>
      <c r="F72" s="144"/>
      <c r="G72" s="144"/>
      <c r="H72" s="144"/>
      <c r="I72" s="144"/>
      <c r="J72" s="144"/>
      <c r="K72" s="144"/>
      <c r="L72" s="40">
        <v>1</v>
      </c>
      <c r="M72" s="145" t="str">
        <f>IFERROR(INDEX('L2'!I$6:I$502,MATCH(MID(H72,1,SEARCH("-",H72)-2),'L2'!$P$6:$P$502,0)),"")</f>
        <v/>
      </c>
      <c r="N72" s="145"/>
      <c r="O72" s="118"/>
      <c r="P72" s="118"/>
      <c r="Q72" s="118"/>
      <c r="R72" s="118"/>
      <c r="S72" s="41"/>
      <c r="T72" s="38">
        <f>IFERROR(INDEX('L2'!K$6:K$502,MATCH(MID(H72,1,SEARCH("-",H72)-2),'L2'!$P$6:$P$502,0)),0)</f>
        <v>0</v>
      </c>
      <c r="U72" s="38">
        <f>IFERROR(INDEX('L2'!L$6:L$502,MATCH(MID(H72,1,SEARCH("-",H72)-2),'L2'!$P$6:$P$502,0)),0)</f>
        <v>0</v>
      </c>
      <c r="V72" s="38">
        <f>IFERROR(INDEX('L2'!M$6:M$502,MATCH(MID(H72,1,SEARCH("-",H72)-2),'L2'!$P$6:$P$502,0)),0)</f>
        <v>0</v>
      </c>
      <c r="W72" s="38">
        <f t="shared" si="0"/>
        <v>0</v>
      </c>
      <c r="X72" s="69"/>
    </row>
    <row r="73" spans="2:24">
      <c r="B73" s="63">
        <v>60</v>
      </c>
      <c r="C73" s="31" t="s">
        <v>4</v>
      </c>
      <c r="D73" s="39"/>
      <c r="E73" s="144"/>
      <c r="F73" s="144"/>
      <c r="G73" s="144"/>
      <c r="H73" s="144"/>
      <c r="I73" s="144"/>
      <c r="J73" s="144"/>
      <c r="K73" s="144"/>
      <c r="L73" s="40">
        <v>1</v>
      </c>
      <c r="M73" s="145" t="str">
        <f>IFERROR(INDEX('L2'!I$6:I$502,MATCH(MID(H73,1,SEARCH("-",H73)-2),'L2'!$P$6:$P$502,0)),"")</f>
        <v/>
      </c>
      <c r="N73" s="145"/>
      <c r="O73" s="118"/>
      <c r="P73" s="118"/>
      <c r="Q73" s="118"/>
      <c r="R73" s="118"/>
      <c r="S73" s="41"/>
      <c r="T73" s="38">
        <f>IFERROR(INDEX('L2'!K$6:K$502,MATCH(MID(H73,1,SEARCH("-",H73)-2),'L2'!$P$6:$P$502,0)),0)</f>
        <v>0</v>
      </c>
      <c r="U73" s="38">
        <f>IFERROR(INDEX('L2'!L$6:L$502,MATCH(MID(H73,1,SEARCH("-",H73)-2),'L2'!$P$6:$P$502,0)),0)</f>
        <v>0</v>
      </c>
      <c r="V73" s="38">
        <f>IFERROR(INDEX('L2'!M$6:M$502,MATCH(MID(H73,1,SEARCH("-",H73)-2),'L2'!$P$6:$P$502,0)),0)</f>
        <v>0</v>
      </c>
      <c r="W73" s="38">
        <f t="shared" si="0"/>
        <v>0</v>
      </c>
      <c r="X73" s="69"/>
    </row>
    <row r="74" spans="2:24">
      <c r="B74" s="63">
        <v>61</v>
      </c>
      <c r="C74" s="31" t="s">
        <v>4</v>
      </c>
      <c r="D74" s="39"/>
      <c r="E74" s="144"/>
      <c r="F74" s="144"/>
      <c r="G74" s="144"/>
      <c r="H74" s="144"/>
      <c r="I74" s="144"/>
      <c r="J74" s="144"/>
      <c r="K74" s="144"/>
      <c r="L74" s="40">
        <v>1</v>
      </c>
      <c r="M74" s="145" t="str">
        <f>IFERROR(INDEX('L2'!I$6:I$502,MATCH(MID(H74,1,SEARCH("-",H74)-2),'L2'!$P$6:$P$502,0)),"")</f>
        <v/>
      </c>
      <c r="N74" s="145"/>
      <c r="O74" s="118"/>
      <c r="P74" s="118"/>
      <c r="Q74" s="118"/>
      <c r="R74" s="118"/>
      <c r="S74" s="41"/>
      <c r="T74" s="38">
        <f>IFERROR(INDEX('L2'!K$6:K$502,MATCH(MID(H74,1,SEARCH("-",H74)-2),'L2'!$P$6:$P$502,0)),0)</f>
        <v>0</v>
      </c>
      <c r="U74" s="38">
        <f>IFERROR(INDEX('L2'!L$6:L$502,MATCH(MID(H74,1,SEARCH("-",H74)-2),'L2'!$P$6:$P$502,0)),0)</f>
        <v>0</v>
      </c>
      <c r="V74" s="38">
        <f>IFERROR(INDEX('L2'!M$6:M$502,MATCH(MID(H74,1,SEARCH("-",H74)-2),'L2'!$P$6:$P$502,0)),0)</f>
        <v>0</v>
      </c>
      <c r="W74" s="38">
        <f t="shared" si="0"/>
        <v>0</v>
      </c>
      <c r="X74" s="69"/>
    </row>
    <row r="75" spans="2:24">
      <c r="B75" s="63">
        <v>62</v>
      </c>
      <c r="C75" s="31" t="s">
        <v>4</v>
      </c>
      <c r="D75" s="39"/>
      <c r="E75" s="144"/>
      <c r="F75" s="144"/>
      <c r="G75" s="144"/>
      <c r="H75" s="144"/>
      <c r="I75" s="144"/>
      <c r="J75" s="144"/>
      <c r="K75" s="144"/>
      <c r="L75" s="40">
        <v>1</v>
      </c>
      <c r="M75" s="145" t="str">
        <f>IFERROR(INDEX('L2'!I$6:I$502,MATCH(MID(H75,1,SEARCH("-",H75)-2),'L2'!$P$6:$P$502,0)),"")</f>
        <v/>
      </c>
      <c r="N75" s="145"/>
      <c r="O75" s="118"/>
      <c r="P75" s="118"/>
      <c r="Q75" s="118"/>
      <c r="R75" s="118"/>
      <c r="S75" s="41"/>
      <c r="T75" s="38">
        <f>IFERROR(INDEX('L2'!K$6:K$502,MATCH(MID(H75,1,SEARCH("-",H75)-2),'L2'!$P$6:$P$502,0)),0)</f>
        <v>0</v>
      </c>
      <c r="U75" s="38">
        <f>IFERROR(INDEX('L2'!L$6:L$502,MATCH(MID(H75,1,SEARCH("-",H75)-2),'L2'!$P$6:$P$502,0)),0)</f>
        <v>0</v>
      </c>
      <c r="V75" s="38">
        <f>IFERROR(INDEX('L2'!M$6:M$502,MATCH(MID(H75,1,SEARCH("-",H75)-2),'L2'!$P$6:$P$502,0)),0)</f>
        <v>0</v>
      </c>
      <c r="W75" s="38">
        <f t="shared" si="0"/>
        <v>0</v>
      </c>
      <c r="X75" s="69"/>
    </row>
    <row r="76" spans="2:24">
      <c r="B76" s="63">
        <v>63</v>
      </c>
      <c r="C76" s="31" t="s">
        <v>4</v>
      </c>
      <c r="D76" s="39"/>
      <c r="E76" s="144"/>
      <c r="F76" s="144"/>
      <c r="G76" s="144"/>
      <c r="H76" s="144"/>
      <c r="I76" s="144"/>
      <c r="J76" s="144"/>
      <c r="K76" s="144"/>
      <c r="L76" s="40">
        <v>1</v>
      </c>
      <c r="M76" s="145" t="str">
        <f>IFERROR(INDEX('L2'!I$6:I$502,MATCH(MID(H76,1,SEARCH("-",H76)-2),'L2'!$P$6:$P$502,0)),"")</f>
        <v/>
      </c>
      <c r="N76" s="145"/>
      <c r="O76" s="118"/>
      <c r="P76" s="118"/>
      <c r="Q76" s="118"/>
      <c r="R76" s="118"/>
      <c r="S76" s="41"/>
      <c r="T76" s="38">
        <f>IFERROR(INDEX('L2'!K$6:K$502,MATCH(MID(H76,1,SEARCH("-",H76)-2),'L2'!$P$6:$P$502,0)),0)</f>
        <v>0</v>
      </c>
      <c r="U76" s="38">
        <f>IFERROR(INDEX('L2'!L$6:L$502,MATCH(MID(H76,1,SEARCH("-",H76)-2),'L2'!$P$6:$P$502,0)),0)</f>
        <v>0</v>
      </c>
      <c r="V76" s="38">
        <f>IFERROR(INDEX('L2'!M$6:M$502,MATCH(MID(H76,1,SEARCH("-",H76)-2),'L2'!$P$6:$P$502,0)),0)</f>
        <v>0</v>
      </c>
      <c r="W76" s="38">
        <f t="shared" si="0"/>
        <v>0</v>
      </c>
      <c r="X76" s="69"/>
    </row>
    <row r="77" spans="2:24">
      <c r="B77" s="63">
        <v>64</v>
      </c>
      <c r="C77" s="31" t="s">
        <v>4</v>
      </c>
      <c r="D77" s="39"/>
      <c r="E77" s="144"/>
      <c r="F77" s="144"/>
      <c r="G77" s="144"/>
      <c r="H77" s="144"/>
      <c r="I77" s="144"/>
      <c r="J77" s="144"/>
      <c r="K77" s="144"/>
      <c r="L77" s="40">
        <v>1</v>
      </c>
      <c r="M77" s="145" t="str">
        <f>IFERROR(INDEX('L2'!I$6:I$502,MATCH(MID(H77,1,SEARCH("-",H77)-2),'L2'!$P$6:$P$502,0)),"")</f>
        <v/>
      </c>
      <c r="N77" s="145"/>
      <c r="O77" s="118"/>
      <c r="P77" s="118"/>
      <c r="Q77" s="118"/>
      <c r="R77" s="118"/>
      <c r="S77" s="41"/>
      <c r="T77" s="38">
        <f>IFERROR(INDEX('L2'!K$6:K$502,MATCH(MID(H77,1,SEARCH("-",H77)-2),'L2'!$P$6:$P$502,0)),0)</f>
        <v>0</v>
      </c>
      <c r="U77" s="38">
        <f>IFERROR(INDEX('L2'!L$6:L$502,MATCH(MID(H77,1,SEARCH("-",H77)-2),'L2'!$P$6:$P$502,0)),0)</f>
        <v>0</v>
      </c>
      <c r="V77" s="38">
        <f>IFERROR(INDEX('L2'!M$6:M$502,MATCH(MID(H77,1,SEARCH("-",H77)-2),'L2'!$P$6:$P$502,0)),0)</f>
        <v>0</v>
      </c>
      <c r="W77" s="38">
        <f t="shared" si="0"/>
        <v>0</v>
      </c>
      <c r="X77" s="69"/>
    </row>
    <row r="78" spans="2:24">
      <c r="B78" s="63">
        <v>65</v>
      </c>
      <c r="C78" s="31" t="s">
        <v>4</v>
      </c>
      <c r="D78" s="39"/>
      <c r="E78" s="144"/>
      <c r="F78" s="144"/>
      <c r="G78" s="144"/>
      <c r="H78" s="144"/>
      <c r="I78" s="144"/>
      <c r="J78" s="144"/>
      <c r="K78" s="144"/>
      <c r="L78" s="40">
        <v>1</v>
      </c>
      <c r="M78" s="145" t="str">
        <f>IFERROR(INDEX('L2'!I$6:I$502,MATCH(MID(H78,1,SEARCH("-",H78)-2),'L2'!$P$6:$P$502,0)),"")</f>
        <v/>
      </c>
      <c r="N78" s="145"/>
      <c r="O78" s="118"/>
      <c r="P78" s="118"/>
      <c r="Q78" s="118"/>
      <c r="R78" s="118"/>
      <c r="S78" s="41"/>
      <c r="T78" s="38">
        <f>IFERROR(INDEX('L2'!K$6:K$502,MATCH(MID(H78,1,SEARCH("-",H78)-2),'L2'!$P$6:$P$502,0)),0)</f>
        <v>0</v>
      </c>
      <c r="U78" s="38">
        <f>IFERROR(INDEX('L2'!L$6:L$502,MATCH(MID(H78,1,SEARCH("-",H78)-2),'L2'!$P$6:$P$502,0)),0)</f>
        <v>0</v>
      </c>
      <c r="V78" s="38">
        <f>IFERROR(INDEX('L2'!M$6:M$502,MATCH(MID(H78,1,SEARCH("-",H78)-2),'L2'!$P$6:$P$502,0)),0)</f>
        <v>0</v>
      </c>
      <c r="W78" s="38">
        <f t="shared" si="0"/>
        <v>0</v>
      </c>
      <c r="X78" s="69"/>
    </row>
    <row r="79" spans="2:24">
      <c r="B79" s="63">
        <v>66</v>
      </c>
      <c r="C79" s="31" t="s">
        <v>4</v>
      </c>
      <c r="D79" s="39"/>
      <c r="E79" s="144"/>
      <c r="F79" s="144"/>
      <c r="G79" s="144"/>
      <c r="H79" s="144"/>
      <c r="I79" s="144"/>
      <c r="J79" s="144"/>
      <c r="K79" s="144"/>
      <c r="L79" s="40">
        <v>1</v>
      </c>
      <c r="M79" s="145" t="str">
        <f>IFERROR(INDEX('L2'!I$6:I$502,MATCH(MID(H79,1,SEARCH("-",H79)-2),'L2'!$P$6:$P$502,0)),"")</f>
        <v/>
      </c>
      <c r="N79" s="145"/>
      <c r="O79" s="118"/>
      <c r="P79" s="118"/>
      <c r="Q79" s="118"/>
      <c r="R79" s="118"/>
      <c r="S79" s="41"/>
      <c r="T79" s="38">
        <f>IFERROR(INDEX('L2'!K$6:K$502,MATCH(MID(H79,1,SEARCH("-",H79)-2),'L2'!$P$6:$P$502,0)),0)</f>
        <v>0</v>
      </c>
      <c r="U79" s="38">
        <f>IFERROR(INDEX('L2'!L$6:L$502,MATCH(MID(H79,1,SEARCH("-",H79)-2),'L2'!$P$6:$P$502,0)),0)</f>
        <v>0</v>
      </c>
      <c r="V79" s="38">
        <f>IFERROR(INDEX('L2'!M$6:M$502,MATCH(MID(H79,1,SEARCH("-",H79)-2),'L2'!$P$6:$P$502,0)),0)</f>
        <v>0</v>
      </c>
      <c r="W79" s="38">
        <f t="shared" ref="W79:W113" si="1">IFERROR(IF(C79="Yes",SUM(O79:V79)*L79,0),0)</f>
        <v>0</v>
      </c>
      <c r="X79" s="69"/>
    </row>
    <row r="80" spans="2:24">
      <c r="B80" s="63">
        <v>67</v>
      </c>
      <c r="C80" s="31" t="s">
        <v>4</v>
      </c>
      <c r="D80" s="39"/>
      <c r="E80" s="144"/>
      <c r="F80" s="144"/>
      <c r="G80" s="144"/>
      <c r="H80" s="144"/>
      <c r="I80" s="144"/>
      <c r="J80" s="144"/>
      <c r="K80" s="144"/>
      <c r="L80" s="40">
        <v>1</v>
      </c>
      <c r="M80" s="145" t="str">
        <f>IFERROR(INDEX('L2'!I$6:I$502,MATCH(MID(H80,1,SEARCH("-",H80)-2),'L2'!$P$6:$P$502,0)),"")</f>
        <v/>
      </c>
      <c r="N80" s="145"/>
      <c r="O80" s="118"/>
      <c r="P80" s="118"/>
      <c r="Q80" s="118"/>
      <c r="R80" s="118"/>
      <c r="S80" s="41"/>
      <c r="T80" s="38">
        <f>IFERROR(INDEX('L2'!K$6:K$502,MATCH(MID(H80,1,SEARCH("-",H80)-2),'L2'!$P$6:$P$502,0)),0)</f>
        <v>0</v>
      </c>
      <c r="U80" s="38">
        <f>IFERROR(INDEX('L2'!L$6:L$502,MATCH(MID(H80,1,SEARCH("-",H80)-2),'L2'!$P$6:$P$502,0)),0)</f>
        <v>0</v>
      </c>
      <c r="V80" s="38">
        <f>IFERROR(INDEX('L2'!M$6:M$502,MATCH(MID(H80,1,SEARCH("-",H80)-2),'L2'!$P$6:$P$502,0)),0)</f>
        <v>0</v>
      </c>
      <c r="W80" s="38">
        <f t="shared" si="1"/>
        <v>0</v>
      </c>
      <c r="X80" s="69"/>
    </row>
    <row r="81" spans="2:24">
      <c r="B81" s="63">
        <v>68</v>
      </c>
      <c r="C81" s="31" t="s">
        <v>4</v>
      </c>
      <c r="D81" s="39"/>
      <c r="E81" s="144"/>
      <c r="F81" s="144"/>
      <c r="G81" s="144"/>
      <c r="H81" s="144"/>
      <c r="I81" s="144"/>
      <c r="J81" s="144"/>
      <c r="K81" s="144"/>
      <c r="L81" s="40">
        <v>1</v>
      </c>
      <c r="M81" s="145" t="str">
        <f>IFERROR(INDEX('L2'!I$6:I$502,MATCH(MID(H81,1,SEARCH("-",H81)-2),'L2'!$P$6:$P$502,0)),"")</f>
        <v/>
      </c>
      <c r="N81" s="145"/>
      <c r="O81" s="118"/>
      <c r="P81" s="118"/>
      <c r="Q81" s="118"/>
      <c r="R81" s="118"/>
      <c r="S81" s="41"/>
      <c r="T81" s="38">
        <f>IFERROR(INDEX('L2'!K$6:K$502,MATCH(MID(H81,1,SEARCH("-",H81)-2),'L2'!$P$6:$P$502,0)),0)</f>
        <v>0</v>
      </c>
      <c r="U81" s="38">
        <f>IFERROR(INDEX('L2'!L$6:L$502,MATCH(MID(H81,1,SEARCH("-",H81)-2),'L2'!$P$6:$P$502,0)),0)</f>
        <v>0</v>
      </c>
      <c r="V81" s="38">
        <f>IFERROR(INDEX('L2'!M$6:M$502,MATCH(MID(H81,1,SEARCH("-",H81)-2),'L2'!$P$6:$P$502,0)),0)</f>
        <v>0</v>
      </c>
      <c r="W81" s="38">
        <f t="shared" si="1"/>
        <v>0</v>
      </c>
      <c r="X81" s="69"/>
    </row>
    <row r="82" spans="2:24">
      <c r="B82" s="63">
        <v>69</v>
      </c>
      <c r="C82" s="31" t="s">
        <v>4</v>
      </c>
      <c r="D82" s="39"/>
      <c r="E82" s="144"/>
      <c r="F82" s="144"/>
      <c r="G82" s="144"/>
      <c r="H82" s="144"/>
      <c r="I82" s="144"/>
      <c r="J82" s="144"/>
      <c r="K82" s="144"/>
      <c r="L82" s="40">
        <v>1</v>
      </c>
      <c r="M82" s="145" t="str">
        <f>IFERROR(INDEX('L2'!I$6:I$502,MATCH(MID(H82,1,SEARCH("-",H82)-2),'L2'!$P$6:$P$502,0)),"")</f>
        <v/>
      </c>
      <c r="N82" s="145"/>
      <c r="O82" s="118"/>
      <c r="P82" s="118"/>
      <c r="Q82" s="118"/>
      <c r="R82" s="118"/>
      <c r="S82" s="41"/>
      <c r="T82" s="38">
        <f>IFERROR(INDEX('L2'!K$6:K$502,MATCH(MID(H82,1,SEARCH("-",H82)-2),'L2'!$P$6:$P$502,0)),0)</f>
        <v>0</v>
      </c>
      <c r="U82" s="38">
        <f>IFERROR(INDEX('L2'!L$6:L$502,MATCH(MID(H82,1,SEARCH("-",H82)-2),'L2'!$P$6:$P$502,0)),0)</f>
        <v>0</v>
      </c>
      <c r="V82" s="38">
        <f>IFERROR(INDEX('L2'!M$6:M$502,MATCH(MID(H82,1,SEARCH("-",H82)-2),'L2'!$P$6:$P$502,0)),0)</f>
        <v>0</v>
      </c>
      <c r="W82" s="38">
        <f t="shared" si="1"/>
        <v>0</v>
      </c>
      <c r="X82" s="69"/>
    </row>
    <row r="83" spans="2:24">
      <c r="B83" s="63">
        <v>70</v>
      </c>
      <c r="C83" s="31" t="s">
        <v>4</v>
      </c>
      <c r="D83" s="39"/>
      <c r="E83" s="144"/>
      <c r="F83" s="144"/>
      <c r="G83" s="144"/>
      <c r="H83" s="144"/>
      <c r="I83" s="144"/>
      <c r="J83" s="144"/>
      <c r="K83" s="144"/>
      <c r="L83" s="40">
        <v>1</v>
      </c>
      <c r="M83" s="145" t="str">
        <f>IFERROR(INDEX('L2'!I$6:I$502,MATCH(MID(H83,1,SEARCH("-",H83)-2),'L2'!$P$6:$P$502,0)),"")</f>
        <v/>
      </c>
      <c r="N83" s="145"/>
      <c r="O83" s="118"/>
      <c r="P83" s="118"/>
      <c r="Q83" s="118"/>
      <c r="R83" s="118"/>
      <c r="S83" s="41"/>
      <c r="T83" s="38">
        <f>IFERROR(INDEX('L2'!K$6:K$502,MATCH(MID(H83,1,SEARCH("-",H83)-2),'L2'!$P$6:$P$502,0)),0)</f>
        <v>0</v>
      </c>
      <c r="U83" s="38">
        <f>IFERROR(INDEX('L2'!L$6:L$502,MATCH(MID(H83,1,SEARCH("-",H83)-2),'L2'!$P$6:$P$502,0)),0)</f>
        <v>0</v>
      </c>
      <c r="V83" s="38">
        <f>IFERROR(INDEX('L2'!M$6:M$502,MATCH(MID(H83,1,SEARCH("-",H83)-2),'L2'!$P$6:$P$502,0)),0)</f>
        <v>0</v>
      </c>
      <c r="W83" s="38">
        <f t="shared" si="1"/>
        <v>0</v>
      </c>
      <c r="X83" s="69"/>
    </row>
    <row r="84" spans="2:24">
      <c r="B84" s="63">
        <v>71</v>
      </c>
      <c r="C84" s="31" t="s">
        <v>4</v>
      </c>
      <c r="D84" s="39"/>
      <c r="E84" s="144"/>
      <c r="F84" s="144"/>
      <c r="G84" s="144"/>
      <c r="H84" s="144"/>
      <c r="I84" s="144"/>
      <c r="J84" s="144"/>
      <c r="K84" s="144"/>
      <c r="L84" s="40">
        <v>1</v>
      </c>
      <c r="M84" s="145" t="str">
        <f>IFERROR(INDEX('L2'!I$6:I$502,MATCH(MID(H84,1,SEARCH("-",H84)-2),'L2'!$P$6:$P$502,0)),"")</f>
        <v/>
      </c>
      <c r="N84" s="145"/>
      <c r="O84" s="118"/>
      <c r="P84" s="118"/>
      <c r="Q84" s="118"/>
      <c r="R84" s="118"/>
      <c r="S84" s="41"/>
      <c r="T84" s="38">
        <f>IFERROR(INDEX('L2'!K$6:K$502,MATCH(MID(H84,1,SEARCH("-",H84)-2),'L2'!$P$6:$P$502,0)),0)</f>
        <v>0</v>
      </c>
      <c r="U84" s="38">
        <f>IFERROR(INDEX('L2'!L$6:L$502,MATCH(MID(H84,1,SEARCH("-",H84)-2),'L2'!$P$6:$P$502,0)),0)</f>
        <v>0</v>
      </c>
      <c r="V84" s="38">
        <f>IFERROR(INDEX('L2'!M$6:M$502,MATCH(MID(H84,1,SEARCH("-",H84)-2),'L2'!$P$6:$P$502,0)),0)</f>
        <v>0</v>
      </c>
      <c r="W84" s="38">
        <f t="shared" si="1"/>
        <v>0</v>
      </c>
      <c r="X84" s="69"/>
    </row>
    <row r="85" spans="2:24">
      <c r="B85" s="63">
        <v>72</v>
      </c>
      <c r="C85" s="31" t="s">
        <v>4</v>
      </c>
      <c r="D85" s="39"/>
      <c r="E85" s="144"/>
      <c r="F85" s="144"/>
      <c r="G85" s="144"/>
      <c r="H85" s="144"/>
      <c r="I85" s="144"/>
      <c r="J85" s="144"/>
      <c r="K85" s="144"/>
      <c r="L85" s="40">
        <v>1</v>
      </c>
      <c r="M85" s="145" t="str">
        <f>IFERROR(INDEX('L2'!I$6:I$502,MATCH(MID(H85,1,SEARCH("-",H85)-2),'L2'!$P$6:$P$502,0)),"")</f>
        <v/>
      </c>
      <c r="N85" s="145"/>
      <c r="O85" s="118"/>
      <c r="P85" s="118"/>
      <c r="Q85" s="118"/>
      <c r="R85" s="118"/>
      <c r="S85" s="41"/>
      <c r="T85" s="38">
        <f>IFERROR(INDEX('L2'!K$6:K$502,MATCH(MID(H85,1,SEARCH("-",H85)-2),'L2'!$P$6:$P$502,0)),0)</f>
        <v>0</v>
      </c>
      <c r="U85" s="38">
        <f>IFERROR(INDEX('L2'!L$6:L$502,MATCH(MID(H85,1,SEARCH("-",H85)-2),'L2'!$P$6:$P$502,0)),0)</f>
        <v>0</v>
      </c>
      <c r="V85" s="38">
        <f>IFERROR(INDEX('L2'!M$6:M$502,MATCH(MID(H85,1,SEARCH("-",H85)-2),'L2'!$P$6:$P$502,0)),0)</f>
        <v>0</v>
      </c>
      <c r="W85" s="38">
        <f t="shared" si="1"/>
        <v>0</v>
      </c>
      <c r="X85" s="69"/>
    </row>
    <row r="86" spans="2:24">
      <c r="B86" s="63">
        <v>73</v>
      </c>
      <c r="C86" s="31" t="s">
        <v>4</v>
      </c>
      <c r="D86" s="39"/>
      <c r="E86" s="144"/>
      <c r="F86" s="144"/>
      <c r="G86" s="144"/>
      <c r="H86" s="144"/>
      <c r="I86" s="144"/>
      <c r="J86" s="144"/>
      <c r="K86" s="144"/>
      <c r="L86" s="40">
        <v>1</v>
      </c>
      <c r="M86" s="145" t="str">
        <f>IFERROR(INDEX('L2'!I$6:I$502,MATCH(MID(H86,1,SEARCH("-",H86)-2),'L2'!$P$6:$P$502,0)),"")</f>
        <v/>
      </c>
      <c r="N86" s="145"/>
      <c r="O86" s="118"/>
      <c r="P86" s="118"/>
      <c r="Q86" s="118"/>
      <c r="R86" s="118"/>
      <c r="S86" s="41"/>
      <c r="T86" s="38">
        <f>IFERROR(INDEX('L2'!K$6:K$502,MATCH(MID(H86,1,SEARCH("-",H86)-2),'L2'!$P$6:$P$502,0)),0)</f>
        <v>0</v>
      </c>
      <c r="U86" s="38">
        <f>IFERROR(INDEX('L2'!L$6:L$502,MATCH(MID(H86,1,SEARCH("-",H86)-2),'L2'!$P$6:$P$502,0)),0)</f>
        <v>0</v>
      </c>
      <c r="V86" s="38">
        <f>IFERROR(INDEX('L2'!M$6:M$502,MATCH(MID(H86,1,SEARCH("-",H86)-2),'L2'!$P$6:$P$502,0)),0)</f>
        <v>0</v>
      </c>
      <c r="W86" s="38">
        <f t="shared" si="1"/>
        <v>0</v>
      </c>
      <c r="X86" s="69"/>
    </row>
    <row r="87" spans="2:24">
      <c r="B87" s="63">
        <v>74</v>
      </c>
      <c r="C87" s="31" t="s">
        <v>4</v>
      </c>
      <c r="D87" s="39"/>
      <c r="E87" s="144"/>
      <c r="F87" s="144"/>
      <c r="G87" s="144"/>
      <c r="H87" s="144"/>
      <c r="I87" s="144"/>
      <c r="J87" s="144"/>
      <c r="K87" s="144"/>
      <c r="L87" s="40">
        <v>1</v>
      </c>
      <c r="M87" s="145" t="str">
        <f>IFERROR(INDEX('L2'!I$6:I$502,MATCH(MID(H87,1,SEARCH("-",H87)-2),'L2'!$P$6:$P$502,0)),"")</f>
        <v/>
      </c>
      <c r="N87" s="145"/>
      <c r="O87" s="118"/>
      <c r="P87" s="118"/>
      <c r="Q87" s="118"/>
      <c r="R87" s="118"/>
      <c r="S87" s="41"/>
      <c r="T87" s="38">
        <f>IFERROR(INDEX('L2'!K$6:K$502,MATCH(MID(H87,1,SEARCH("-",H87)-2),'L2'!$P$6:$P$502,0)),0)</f>
        <v>0</v>
      </c>
      <c r="U87" s="38">
        <f>IFERROR(INDEX('L2'!L$6:L$502,MATCH(MID(H87,1,SEARCH("-",H87)-2),'L2'!$P$6:$P$502,0)),0)</f>
        <v>0</v>
      </c>
      <c r="V87" s="38">
        <f>IFERROR(INDEX('L2'!M$6:M$502,MATCH(MID(H87,1,SEARCH("-",H87)-2),'L2'!$P$6:$P$502,0)),0)</f>
        <v>0</v>
      </c>
      <c r="W87" s="38">
        <f t="shared" si="1"/>
        <v>0</v>
      </c>
      <c r="X87" s="69"/>
    </row>
    <row r="88" spans="2:24">
      <c r="B88" s="63">
        <v>75</v>
      </c>
      <c r="C88" s="31" t="s">
        <v>4</v>
      </c>
      <c r="D88" s="39"/>
      <c r="E88" s="144"/>
      <c r="F88" s="144"/>
      <c r="G88" s="144"/>
      <c r="H88" s="144"/>
      <c r="I88" s="144"/>
      <c r="J88" s="144"/>
      <c r="K88" s="144"/>
      <c r="L88" s="40">
        <v>1</v>
      </c>
      <c r="M88" s="145" t="str">
        <f>IFERROR(INDEX('L2'!I$6:I$502,MATCH(MID(H88,1,SEARCH("-",H88)-2),'L2'!$P$6:$P$502,0)),"")</f>
        <v/>
      </c>
      <c r="N88" s="145"/>
      <c r="O88" s="118"/>
      <c r="P88" s="118"/>
      <c r="Q88" s="118"/>
      <c r="R88" s="118"/>
      <c r="S88" s="41"/>
      <c r="T88" s="38">
        <f>IFERROR(INDEX('L2'!K$6:K$502,MATCH(MID(H88,1,SEARCH("-",H88)-2),'L2'!$P$6:$P$502,0)),0)</f>
        <v>0</v>
      </c>
      <c r="U88" s="38">
        <f>IFERROR(INDEX('L2'!L$6:L$502,MATCH(MID(H88,1,SEARCH("-",H88)-2),'L2'!$P$6:$P$502,0)),0)</f>
        <v>0</v>
      </c>
      <c r="V88" s="38">
        <f>IFERROR(INDEX('L2'!M$6:M$502,MATCH(MID(H88,1,SEARCH("-",H88)-2),'L2'!$P$6:$P$502,0)),0)</f>
        <v>0</v>
      </c>
      <c r="W88" s="38">
        <f t="shared" si="1"/>
        <v>0</v>
      </c>
      <c r="X88" s="69"/>
    </row>
    <row r="89" spans="2:24">
      <c r="B89" s="63">
        <v>76</v>
      </c>
      <c r="C89" s="31" t="s">
        <v>4</v>
      </c>
      <c r="D89" s="39"/>
      <c r="E89" s="144"/>
      <c r="F89" s="144"/>
      <c r="G89" s="144"/>
      <c r="H89" s="144"/>
      <c r="I89" s="144"/>
      <c r="J89" s="144"/>
      <c r="K89" s="144"/>
      <c r="L89" s="40">
        <v>1</v>
      </c>
      <c r="M89" s="145" t="str">
        <f>IFERROR(INDEX('L2'!I$6:I$502,MATCH(MID(H89,1,SEARCH("-",H89)-2),'L2'!$P$6:$P$502,0)),"")</f>
        <v/>
      </c>
      <c r="N89" s="145"/>
      <c r="O89" s="118"/>
      <c r="P89" s="118"/>
      <c r="Q89" s="118"/>
      <c r="R89" s="118"/>
      <c r="S89" s="41"/>
      <c r="T89" s="38">
        <f>IFERROR(INDEX('L2'!K$6:K$502,MATCH(MID(H89,1,SEARCH("-",H89)-2),'L2'!$P$6:$P$502,0)),0)</f>
        <v>0</v>
      </c>
      <c r="U89" s="38">
        <f>IFERROR(INDEX('L2'!L$6:L$502,MATCH(MID(H89,1,SEARCH("-",H89)-2),'L2'!$P$6:$P$502,0)),0)</f>
        <v>0</v>
      </c>
      <c r="V89" s="38">
        <f>IFERROR(INDEX('L2'!M$6:M$502,MATCH(MID(H89,1,SEARCH("-",H89)-2),'L2'!$P$6:$P$502,0)),0)</f>
        <v>0</v>
      </c>
      <c r="W89" s="38">
        <f t="shared" si="1"/>
        <v>0</v>
      </c>
      <c r="X89" s="69"/>
    </row>
    <row r="90" spans="2:24">
      <c r="B90" s="63">
        <v>77</v>
      </c>
      <c r="C90" s="31" t="s">
        <v>4</v>
      </c>
      <c r="D90" s="39"/>
      <c r="E90" s="144"/>
      <c r="F90" s="144"/>
      <c r="G90" s="144"/>
      <c r="H90" s="144"/>
      <c r="I90" s="144"/>
      <c r="J90" s="144"/>
      <c r="K90" s="144"/>
      <c r="L90" s="40">
        <v>1</v>
      </c>
      <c r="M90" s="145" t="str">
        <f>IFERROR(INDEX('L2'!I$6:I$502,MATCH(MID(H90,1,SEARCH("-",H90)-2),'L2'!$P$6:$P$502,0)),"")</f>
        <v/>
      </c>
      <c r="N90" s="145"/>
      <c r="O90" s="118"/>
      <c r="P90" s="118"/>
      <c r="Q90" s="118"/>
      <c r="R90" s="118"/>
      <c r="S90" s="41"/>
      <c r="T90" s="38">
        <f>IFERROR(INDEX('L2'!K$6:K$502,MATCH(MID(H90,1,SEARCH("-",H90)-2),'L2'!$P$6:$P$502,0)),0)</f>
        <v>0</v>
      </c>
      <c r="U90" s="38">
        <f>IFERROR(INDEX('L2'!L$6:L$502,MATCH(MID(H90,1,SEARCH("-",H90)-2),'L2'!$P$6:$P$502,0)),0)</f>
        <v>0</v>
      </c>
      <c r="V90" s="38">
        <f>IFERROR(INDEX('L2'!M$6:M$502,MATCH(MID(H90,1,SEARCH("-",H90)-2),'L2'!$P$6:$P$502,0)),0)</f>
        <v>0</v>
      </c>
      <c r="W90" s="38">
        <f t="shared" si="1"/>
        <v>0</v>
      </c>
      <c r="X90" s="69"/>
    </row>
    <row r="91" spans="2:24">
      <c r="B91" s="63">
        <v>78</v>
      </c>
      <c r="C91" s="31" t="s">
        <v>4</v>
      </c>
      <c r="D91" s="39"/>
      <c r="E91" s="144"/>
      <c r="F91" s="144"/>
      <c r="G91" s="144"/>
      <c r="H91" s="144"/>
      <c r="I91" s="144"/>
      <c r="J91" s="144"/>
      <c r="K91" s="144"/>
      <c r="L91" s="40">
        <v>1</v>
      </c>
      <c r="M91" s="145" t="str">
        <f>IFERROR(INDEX('L2'!I$6:I$502,MATCH(MID(H91,1,SEARCH("-",H91)-2),'L2'!$P$6:$P$502,0)),"")</f>
        <v/>
      </c>
      <c r="N91" s="145"/>
      <c r="O91" s="118"/>
      <c r="P91" s="118"/>
      <c r="Q91" s="118"/>
      <c r="R91" s="118"/>
      <c r="S91" s="41"/>
      <c r="T91" s="38">
        <f>IFERROR(INDEX('L2'!K$6:K$502,MATCH(MID(H91,1,SEARCH("-",H91)-2),'L2'!$P$6:$P$502,0)),0)</f>
        <v>0</v>
      </c>
      <c r="U91" s="38">
        <f>IFERROR(INDEX('L2'!L$6:L$502,MATCH(MID(H91,1,SEARCH("-",H91)-2),'L2'!$P$6:$P$502,0)),0)</f>
        <v>0</v>
      </c>
      <c r="V91" s="38">
        <f>IFERROR(INDEX('L2'!M$6:M$502,MATCH(MID(H91,1,SEARCH("-",H91)-2),'L2'!$P$6:$P$502,0)),0)</f>
        <v>0</v>
      </c>
      <c r="W91" s="38">
        <f t="shared" si="1"/>
        <v>0</v>
      </c>
      <c r="X91" s="69"/>
    </row>
    <row r="92" spans="2:24">
      <c r="B92" s="63">
        <v>79</v>
      </c>
      <c r="C92" s="31" t="s">
        <v>4</v>
      </c>
      <c r="D92" s="39"/>
      <c r="E92" s="144"/>
      <c r="F92" s="144"/>
      <c r="G92" s="144"/>
      <c r="H92" s="144"/>
      <c r="I92" s="144"/>
      <c r="J92" s="144"/>
      <c r="K92" s="144"/>
      <c r="L92" s="40">
        <v>1</v>
      </c>
      <c r="M92" s="145" t="str">
        <f>IFERROR(INDEX('L2'!I$6:I$502,MATCH(MID(H92,1,SEARCH("-",H92)-2),'L2'!$P$6:$P$502,0)),"")</f>
        <v/>
      </c>
      <c r="N92" s="145"/>
      <c r="O92" s="118"/>
      <c r="P92" s="118"/>
      <c r="Q92" s="118"/>
      <c r="R92" s="118"/>
      <c r="S92" s="41"/>
      <c r="T92" s="38">
        <f>IFERROR(INDEX('L2'!K$6:K$502,MATCH(MID(H92,1,SEARCH("-",H92)-2),'L2'!$P$6:$P$502,0)),0)</f>
        <v>0</v>
      </c>
      <c r="U92" s="38">
        <f>IFERROR(INDEX('L2'!L$6:L$502,MATCH(MID(H92,1,SEARCH("-",H92)-2),'L2'!$P$6:$P$502,0)),0)</f>
        <v>0</v>
      </c>
      <c r="V92" s="38">
        <f>IFERROR(INDEX('L2'!M$6:M$502,MATCH(MID(H92,1,SEARCH("-",H92)-2),'L2'!$P$6:$P$502,0)),0)</f>
        <v>0</v>
      </c>
      <c r="W92" s="38">
        <f t="shared" si="1"/>
        <v>0</v>
      </c>
      <c r="X92" s="69"/>
    </row>
    <row r="93" spans="2:24">
      <c r="B93" s="63">
        <v>80</v>
      </c>
      <c r="C93" s="31" t="s">
        <v>4</v>
      </c>
      <c r="D93" s="39"/>
      <c r="E93" s="144"/>
      <c r="F93" s="144"/>
      <c r="G93" s="144"/>
      <c r="H93" s="144"/>
      <c r="I93" s="144"/>
      <c r="J93" s="144"/>
      <c r="K93" s="144"/>
      <c r="L93" s="40">
        <v>1</v>
      </c>
      <c r="M93" s="145" t="str">
        <f>IFERROR(INDEX('L2'!I$6:I$502,MATCH(MID(H93,1,SEARCH("-",H93)-2),'L2'!$P$6:$P$502,0)),"")</f>
        <v/>
      </c>
      <c r="N93" s="145"/>
      <c r="O93" s="118"/>
      <c r="P93" s="118"/>
      <c r="Q93" s="118"/>
      <c r="R93" s="118"/>
      <c r="S93" s="41"/>
      <c r="T93" s="38">
        <f>IFERROR(INDEX('L2'!K$6:K$502,MATCH(MID(H93,1,SEARCH("-",H93)-2),'L2'!$P$6:$P$502,0)),0)</f>
        <v>0</v>
      </c>
      <c r="U93" s="38">
        <f>IFERROR(INDEX('L2'!L$6:L$502,MATCH(MID(H93,1,SEARCH("-",H93)-2),'L2'!$P$6:$P$502,0)),0)</f>
        <v>0</v>
      </c>
      <c r="V93" s="38">
        <f>IFERROR(INDEX('L2'!M$6:M$502,MATCH(MID(H93,1,SEARCH("-",H93)-2),'L2'!$P$6:$P$502,0)),0)</f>
        <v>0</v>
      </c>
      <c r="W93" s="38">
        <f t="shared" si="1"/>
        <v>0</v>
      </c>
      <c r="X93" s="69"/>
    </row>
    <row r="94" spans="2:24">
      <c r="B94" s="63">
        <v>81</v>
      </c>
      <c r="C94" s="31" t="s">
        <v>4</v>
      </c>
      <c r="D94" s="39"/>
      <c r="E94" s="144"/>
      <c r="F94" s="144"/>
      <c r="G94" s="144"/>
      <c r="H94" s="144"/>
      <c r="I94" s="144"/>
      <c r="J94" s="144"/>
      <c r="K94" s="144"/>
      <c r="L94" s="40">
        <v>1</v>
      </c>
      <c r="M94" s="145" t="str">
        <f>IFERROR(INDEX('L2'!I$6:I$502,MATCH(MID(H94,1,SEARCH("-",H94)-2),'L2'!$P$6:$P$502,0)),"")</f>
        <v/>
      </c>
      <c r="N94" s="145"/>
      <c r="O94" s="118"/>
      <c r="P94" s="118"/>
      <c r="Q94" s="118"/>
      <c r="R94" s="118"/>
      <c r="S94" s="41"/>
      <c r="T94" s="38">
        <f>IFERROR(INDEX('L2'!K$6:K$502,MATCH(MID(H94,1,SEARCH("-",H94)-2),'L2'!$P$6:$P$502,0)),0)</f>
        <v>0</v>
      </c>
      <c r="U94" s="38">
        <f>IFERROR(INDEX('L2'!L$6:L$502,MATCH(MID(H94,1,SEARCH("-",H94)-2),'L2'!$P$6:$P$502,0)),0)</f>
        <v>0</v>
      </c>
      <c r="V94" s="38">
        <f>IFERROR(INDEX('L2'!M$6:M$502,MATCH(MID(H94,1,SEARCH("-",H94)-2),'L2'!$P$6:$P$502,0)),0)</f>
        <v>0</v>
      </c>
      <c r="W94" s="38">
        <f t="shared" si="1"/>
        <v>0</v>
      </c>
      <c r="X94" s="69"/>
    </row>
    <row r="95" spans="2:24">
      <c r="B95" s="63">
        <v>82</v>
      </c>
      <c r="C95" s="31" t="s">
        <v>4</v>
      </c>
      <c r="D95" s="39"/>
      <c r="E95" s="144"/>
      <c r="F95" s="144"/>
      <c r="G95" s="144"/>
      <c r="H95" s="144"/>
      <c r="I95" s="144"/>
      <c r="J95" s="144"/>
      <c r="K95" s="144"/>
      <c r="L95" s="40">
        <v>1</v>
      </c>
      <c r="M95" s="145" t="str">
        <f>IFERROR(INDEX('L2'!I$6:I$502,MATCH(MID(H95,1,SEARCH("-",H95)-2),'L2'!$P$6:$P$502,0)),"")</f>
        <v/>
      </c>
      <c r="N95" s="145"/>
      <c r="O95" s="118"/>
      <c r="P95" s="118"/>
      <c r="Q95" s="118"/>
      <c r="R95" s="118"/>
      <c r="S95" s="41"/>
      <c r="T95" s="38">
        <f>IFERROR(INDEX('L2'!K$6:K$502,MATCH(MID(H95,1,SEARCH("-",H95)-2),'L2'!$P$6:$P$502,0)),0)</f>
        <v>0</v>
      </c>
      <c r="U95" s="38">
        <f>IFERROR(INDEX('L2'!L$6:L$502,MATCH(MID(H95,1,SEARCH("-",H95)-2),'L2'!$P$6:$P$502,0)),0)</f>
        <v>0</v>
      </c>
      <c r="V95" s="38">
        <f>IFERROR(INDEX('L2'!M$6:M$502,MATCH(MID(H95,1,SEARCH("-",H95)-2),'L2'!$P$6:$P$502,0)),0)</f>
        <v>0</v>
      </c>
      <c r="W95" s="38">
        <f t="shared" si="1"/>
        <v>0</v>
      </c>
      <c r="X95" s="69"/>
    </row>
    <row r="96" spans="2:24">
      <c r="B96" s="63">
        <v>83</v>
      </c>
      <c r="C96" s="31" t="s">
        <v>4</v>
      </c>
      <c r="D96" s="39"/>
      <c r="E96" s="144"/>
      <c r="F96" s="144"/>
      <c r="G96" s="144"/>
      <c r="H96" s="144"/>
      <c r="I96" s="144"/>
      <c r="J96" s="144"/>
      <c r="K96" s="144"/>
      <c r="L96" s="40">
        <v>1</v>
      </c>
      <c r="M96" s="145" t="str">
        <f>IFERROR(INDEX('L2'!I$6:I$502,MATCH(MID(H96,1,SEARCH("-",H96)-2),'L2'!$P$6:$P$502,0)),"")</f>
        <v/>
      </c>
      <c r="N96" s="145"/>
      <c r="O96" s="118"/>
      <c r="P96" s="118"/>
      <c r="Q96" s="118"/>
      <c r="R96" s="118"/>
      <c r="S96" s="41"/>
      <c r="T96" s="38">
        <f>IFERROR(INDEX('L2'!K$6:K$502,MATCH(MID(H96,1,SEARCH("-",H96)-2),'L2'!$P$6:$P$502,0)),0)</f>
        <v>0</v>
      </c>
      <c r="U96" s="38">
        <f>IFERROR(INDEX('L2'!L$6:L$502,MATCH(MID(H96,1,SEARCH("-",H96)-2),'L2'!$P$6:$P$502,0)),0)</f>
        <v>0</v>
      </c>
      <c r="V96" s="38">
        <f>IFERROR(INDEX('L2'!M$6:M$502,MATCH(MID(H96,1,SEARCH("-",H96)-2),'L2'!$P$6:$P$502,0)),0)</f>
        <v>0</v>
      </c>
      <c r="W96" s="38">
        <f t="shared" si="1"/>
        <v>0</v>
      </c>
      <c r="X96" s="69"/>
    </row>
    <row r="97" spans="2:24">
      <c r="B97" s="63">
        <v>84</v>
      </c>
      <c r="C97" s="31" t="s">
        <v>4</v>
      </c>
      <c r="D97" s="39"/>
      <c r="E97" s="144"/>
      <c r="F97" s="144"/>
      <c r="G97" s="144"/>
      <c r="H97" s="144"/>
      <c r="I97" s="144"/>
      <c r="J97" s="144"/>
      <c r="K97" s="144"/>
      <c r="L97" s="40">
        <v>1</v>
      </c>
      <c r="M97" s="145" t="str">
        <f>IFERROR(INDEX('L2'!I$6:I$502,MATCH(MID(H97,1,SEARCH("-",H97)-2),'L2'!$P$6:$P$502,0)),"")</f>
        <v/>
      </c>
      <c r="N97" s="145"/>
      <c r="O97" s="118"/>
      <c r="P97" s="118"/>
      <c r="Q97" s="118"/>
      <c r="R97" s="118"/>
      <c r="S97" s="41"/>
      <c r="T97" s="38">
        <f>IFERROR(INDEX('L2'!K$6:K$502,MATCH(MID(H97,1,SEARCH("-",H97)-2),'L2'!$P$6:$P$502,0)),0)</f>
        <v>0</v>
      </c>
      <c r="U97" s="38">
        <f>IFERROR(INDEX('L2'!L$6:L$502,MATCH(MID(H97,1,SEARCH("-",H97)-2),'L2'!$P$6:$P$502,0)),0)</f>
        <v>0</v>
      </c>
      <c r="V97" s="38">
        <f>IFERROR(INDEX('L2'!M$6:M$502,MATCH(MID(H97,1,SEARCH("-",H97)-2),'L2'!$P$6:$P$502,0)),0)</f>
        <v>0</v>
      </c>
      <c r="W97" s="38">
        <f t="shared" si="1"/>
        <v>0</v>
      </c>
      <c r="X97" s="69"/>
    </row>
    <row r="98" spans="2:24">
      <c r="B98" s="63">
        <v>85</v>
      </c>
      <c r="C98" s="31" t="s">
        <v>4</v>
      </c>
      <c r="D98" s="39"/>
      <c r="E98" s="144"/>
      <c r="F98" s="144"/>
      <c r="G98" s="144"/>
      <c r="H98" s="144"/>
      <c r="I98" s="144"/>
      <c r="J98" s="144"/>
      <c r="K98" s="144"/>
      <c r="L98" s="40">
        <v>1</v>
      </c>
      <c r="M98" s="145" t="str">
        <f>IFERROR(INDEX('L2'!I$6:I$502,MATCH(MID(H98,1,SEARCH("-",H98)-2),'L2'!$P$6:$P$502,0)),"")</f>
        <v/>
      </c>
      <c r="N98" s="145"/>
      <c r="O98" s="118"/>
      <c r="P98" s="118"/>
      <c r="Q98" s="118"/>
      <c r="R98" s="118"/>
      <c r="S98" s="41"/>
      <c r="T98" s="38">
        <f>IFERROR(INDEX('L2'!K$6:K$502,MATCH(MID(H98,1,SEARCH("-",H98)-2),'L2'!$P$6:$P$502,0)),0)</f>
        <v>0</v>
      </c>
      <c r="U98" s="38">
        <f>IFERROR(INDEX('L2'!L$6:L$502,MATCH(MID(H98,1,SEARCH("-",H98)-2),'L2'!$P$6:$P$502,0)),0)</f>
        <v>0</v>
      </c>
      <c r="V98" s="38">
        <f>IFERROR(INDEX('L2'!M$6:M$502,MATCH(MID(H98,1,SEARCH("-",H98)-2),'L2'!$P$6:$P$502,0)),0)</f>
        <v>0</v>
      </c>
      <c r="W98" s="38">
        <f t="shared" si="1"/>
        <v>0</v>
      </c>
      <c r="X98" s="69"/>
    </row>
    <row r="99" spans="2:24">
      <c r="B99" s="63">
        <v>86</v>
      </c>
      <c r="C99" s="31" t="s">
        <v>4</v>
      </c>
      <c r="D99" s="39"/>
      <c r="E99" s="144"/>
      <c r="F99" s="144"/>
      <c r="G99" s="144"/>
      <c r="H99" s="144"/>
      <c r="I99" s="144"/>
      <c r="J99" s="144"/>
      <c r="K99" s="144"/>
      <c r="L99" s="40">
        <v>1</v>
      </c>
      <c r="M99" s="145" t="str">
        <f>IFERROR(INDEX('L2'!I$6:I$502,MATCH(MID(H99,1,SEARCH("-",H99)-2),'L2'!$P$6:$P$502,0)),"")</f>
        <v/>
      </c>
      <c r="N99" s="145"/>
      <c r="O99" s="118"/>
      <c r="P99" s="118"/>
      <c r="Q99" s="118"/>
      <c r="R99" s="118"/>
      <c r="S99" s="41"/>
      <c r="T99" s="38">
        <f>IFERROR(INDEX('L2'!K$6:K$502,MATCH(MID(H99,1,SEARCH("-",H99)-2),'L2'!$P$6:$P$502,0)),0)</f>
        <v>0</v>
      </c>
      <c r="U99" s="38">
        <f>IFERROR(INDEX('L2'!L$6:L$502,MATCH(MID(H99,1,SEARCH("-",H99)-2),'L2'!$P$6:$P$502,0)),0)</f>
        <v>0</v>
      </c>
      <c r="V99" s="38">
        <f>IFERROR(INDEX('L2'!M$6:M$502,MATCH(MID(H99,1,SEARCH("-",H99)-2),'L2'!$P$6:$P$502,0)),0)</f>
        <v>0</v>
      </c>
      <c r="W99" s="38">
        <f t="shared" si="1"/>
        <v>0</v>
      </c>
      <c r="X99" s="69"/>
    </row>
    <row r="100" spans="2:24">
      <c r="B100" s="63">
        <v>87</v>
      </c>
      <c r="C100" s="31" t="s">
        <v>4</v>
      </c>
      <c r="D100" s="39"/>
      <c r="E100" s="144"/>
      <c r="F100" s="144"/>
      <c r="G100" s="144"/>
      <c r="H100" s="144"/>
      <c r="I100" s="144"/>
      <c r="J100" s="144"/>
      <c r="K100" s="144"/>
      <c r="L100" s="40">
        <v>1</v>
      </c>
      <c r="M100" s="145" t="str">
        <f>IFERROR(INDEX('L2'!I$6:I$502,MATCH(MID(H100,1,SEARCH("-",H100)-2),'L2'!$P$6:$P$502,0)),"")</f>
        <v/>
      </c>
      <c r="N100" s="145"/>
      <c r="O100" s="118"/>
      <c r="P100" s="118"/>
      <c r="Q100" s="118"/>
      <c r="R100" s="118"/>
      <c r="S100" s="41"/>
      <c r="T100" s="38">
        <f>IFERROR(INDEX('L2'!K$6:K$502,MATCH(MID(H100,1,SEARCH("-",H100)-2),'L2'!$P$6:$P$502,0)),0)</f>
        <v>0</v>
      </c>
      <c r="U100" s="38">
        <f>IFERROR(INDEX('L2'!L$6:L$502,MATCH(MID(H100,1,SEARCH("-",H100)-2),'L2'!$P$6:$P$502,0)),0)</f>
        <v>0</v>
      </c>
      <c r="V100" s="38">
        <f>IFERROR(INDEX('L2'!M$6:M$502,MATCH(MID(H100,1,SEARCH("-",H100)-2),'L2'!$P$6:$P$502,0)),0)</f>
        <v>0</v>
      </c>
      <c r="W100" s="38">
        <f t="shared" si="1"/>
        <v>0</v>
      </c>
      <c r="X100" s="69"/>
    </row>
    <row r="101" spans="2:24">
      <c r="B101" s="63">
        <v>88</v>
      </c>
      <c r="C101" s="31" t="s">
        <v>4</v>
      </c>
      <c r="D101" s="39"/>
      <c r="E101" s="144"/>
      <c r="F101" s="144"/>
      <c r="G101" s="144"/>
      <c r="H101" s="144"/>
      <c r="I101" s="144"/>
      <c r="J101" s="144"/>
      <c r="K101" s="144"/>
      <c r="L101" s="40">
        <v>1</v>
      </c>
      <c r="M101" s="145" t="str">
        <f>IFERROR(INDEX('L2'!I$6:I$502,MATCH(MID(H101,1,SEARCH("-",H101)-2),'L2'!$P$6:$P$502,0)),"")</f>
        <v/>
      </c>
      <c r="N101" s="145"/>
      <c r="O101" s="118"/>
      <c r="P101" s="118"/>
      <c r="Q101" s="118"/>
      <c r="R101" s="118"/>
      <c r="S101" s="41"/>
      <c r="T101" s="38">
        <f>IFERROR(INDEX('L2'!K$6:K$502,MATCH(MID(H101,1,SEARCH("-",H101)-2),'L2'!$P$6:$P$502,0)),0)</f>
        <v>0</v>
      </c>
      <c r="U101" s="38">
        <f>IFERROR(INDEX('L2'!L$6:L$502,MATCH(MID(H101,1,SEARCH("-",H101)-2),'L2'!$P$6:$P$502,0)),0)</f>
        <v>0</v>
      </c>
      <c r="V101" s="38">
        <f>IFERROR(INDEX('L2'!M$6:M$502,MATCH(MID(H101,1,SEARCH("-",H101)-2),'L2'!$P$6:$P$502,0)),0)</f>
        <v>0</v>
      </c>
      <c r="W101" s="38">
        <f t="shared" si="1"/>
        <v>0</v>
      </c>
      <c r="X101" s="69"/>
    </row>
    <row r="102" spans="2:24">
      <c r="B102" s="63">
        <v>89</v>
      </c>
      <c r="C102" s="31" t="s">
        <v>4</v>
      </c>
      <c r="D102" s="39"/>
      <c r="E102" s="144"/>
      <c r="F102" s="144"/>
      <c r="G102" s="144"/>
      <c r="H102" s="144"/>
      <c r="I102" s="144"/>
      <c r="J102" s="144"/>
      <c r="K102" s="144"/>
      <c r="L102" s="40">
        <v>1</v>
      </c>
      <c r="M102" s="145" t="str">
        <f>IFERROR(INDEX('L2'!I$6:I$502,MATCH(MID(H102,1,SEARCH("-",H102)-2),'L2'!$P$6:$P$502,0)),"")</f>
        <v/>
      </c>
      <c r="N102" s="145"/>
      <c r="O102" s="118"/>
      <c r="P102" s="118"/>
      <c r="Q102" s="118"/>
      <c r="R102" s="118"/>
      <c r="S102" s="41"/>
      <c r="T102" s="38">
        <f>IFERROR(INDEX('L2'!K$6:K$502,MATCH(MID(H102,1,SEARCH("-",H102)-2),'L2'!$P$6:$P$502,0)),0)</f>
        <v>0</v>
      </c>
      <c r="U102" s="38">
        <f>IFERROR(INDEX('L2'!L$6:L$502,MATCH(MID(H102,1,SEARCH("-",H102)-2),'L2'!$P$6:$P$502,0)),0)</f>
        <v>0</v>
      </c>
      <c r="V102" s="38">
        <f>IFERROR(INDEX('L2'!M$6:M$502,MATCH(MID(H102,1,SEARCH("-",H102)-2),'L2'!$P$6:$P$502,0)),0)</f>
        <v>0</v>
      </c>
      <c r="W102" s="38">
        <f t="shared" si="1"/>
        <v>0</v>
      </c>
      <c r="X102" s="69"/>
    </row>
    <row r="103" spans="2:24">
      <c r="B103" s="63">
        <v>90</v>
      </c>
      <c r="C103" s="31" t="s">
        <v>4</v>
      </c>
      <c r="D103" s="39"/>
      <c r="E103" s="144"/>
      <c r="F103" s="144"/>
      <c r="G103" s="144"/>
      <c r="H103" s="144"/>
      <c r="I103" s="144"/>
      <c r="J103" s="144"/>
      <c r="K103" s="144"/>
      <c r="L103" s="40">
        <v>1</v>
      </c>
      <c r="M103" s="145" t="str">
        <f>IFERROR(INDEX('L2'!I$6:I$502,MATCH(MID(H103,1,SEARCH("-",H103)-2),'L2'!$P$6:$P$502,0)),"")</f>
        <v/>
      </c>
      <c r="N103" s="145"/>
      <c r="O103" s="118"/>
      <c r="P103" s="118"/>
      <c r="Q103" s="118"/>
      <c r="R103" s="118"/>
      <c r="S103" s="41"/>
      <c r="T103" s="38">
        <f>IFERROR(INDEX('L2'!K$6:K$502,MATCH(MID(H103,1,SEARCH("-",H103)-2),'L2'!$P$6:$P$502,0)),0)</f>
        <v>0</v>
      </c>
      <c r="U103" s="38">
        <f>IFERROR(INDEX('L2'!L$6:L$502,MATCH(MID(H103,1,SEARCH("-",H103)-2),'L2'!$P$6:$P$502,0)),0)</f>
        <v>0</v>
      </c>
      <c r="V103" s="38">
        <f>IFERROR(INDEX('L2'!M$6:M$502,MATCH(MID(H103,1,SEARCH("-",H103)-2),'L2'!$P$6:$P$502,0)),0)</f>
        <v>0</v>
      </c>
      <c r="W103" s="38">
        <f t="shared" si="1"/>
        <v>0</v>
      </c>
      <c r="X103" s="69"/>
    </row>
    <row r="104" spans="2:24">
      <c r="B104" s="63">
        <v>91</v>
      </c>
      <c r="C104" s="31" t="s">
        <v>4</v>
      </c>
      <c r="D104" s="39"/>
      <c r="E104" s="144"/>
      <c r="F104" s="144"/>
      <c r="G104" s="144"/>
      <c r="H104" s="144"/>
      <c r="I104" s="144"/>
      <c r="J104" s="144"/>
      <c r="K104" s="144"/>
      <c r="L104" s="40">
        <v>1</v>
      </c>
      <c r="M104" s="145" t="str">
        <f>IFERROR(INDEX('L2'!I$6:I$502,MATCH(MID(H104,1,SEARCH("-",H104)-2),'L2'!$P$6:$P$502,0)),"")</f>
        <v/>
      </c>
      <c r="N104" s="145"/>
      <c r="O104" s="118"/>
      <c r="P104" s="118"/>
      <c r="Q104" s="118"/>
      <c r="R104" s="118"/>
      <c r="S104" s="41"/>
      <c r="T104" s="38">
        <f>IFERROR(INDEX('L2'!K$6:K$502,MATCH(MID(H104,1,SEARCH("-",H104)-2),'L2'!$P$6:$P$502,0)),0)</f>
        <v>0</v>
      </c>
      <c r="U104" s="38">
        <f>IFERROR(INDEX('L2'!L$6:L$502,MATCH(MID(H104,1,SEARCH("-",H104)-2),'L2'!$P$6:$P$502,0)),0)</f>
        <v>0</v>
      </c>
      <c r="V104" s="38">
        <f>IFERROR(INDEX('L2'!M$6:M$502,MATCH(MID(H104,1,SEARCH("-",H104)-2),'L2'!$P$6:$P$502,0)),0)</f>
        <v>0</v>
      </c>
      <c r="W104" s="38">
        <f t="shared" si="1"/>
        <v>0</v>
      </c>
      <c r="X104" s="69"/>
    </row>
    <row r="105" spans="2:24">
      <c r="B105" s="63">
        <v>92</v>
      </c>
      <c r="C105" s="31" t="s">
        <v>4</v>
      </c>
      <c r="D105" s="39"/>
      <c r="E105" s="144"/>
      <c r="F105" s="144"/>
      <c r="G105" s="144"/>
      <c r="H105" s="144"/>
      <c r="I105" s="144"/>
      <c r="J105" s="144"/>
      <c r="K105" s="144"/>
      <c r="L105" s="40">
        <v>1</v>
      </c>
      <c r="M105" s="145" t="str">
        <f>IFERROR(INDEX('L2'!I$6:I$502,MATCH(MID(H105,1,SEARCH("-",H105)-2),'L2'!$P$6:$P$502,0)),"")</f>
        <v/>
      </c>
      <c r="N105" s="145"/>
      <c r="O105" s="118"/>
      <c r="P105" s="118"/>
      <c r="Q105" s="118"/>
      <c r="R105" s="118"/>
      <c r="S105" s="41"/>
      <c r="T105" s="38">
        <f>IFERROR(INDEX('L2'!K$6:K$502,MATCH(MID(H105,1,SEARCH("-",H105)-2),'L2'!$P$6:$P$502,0)),0)</f>
        <v>0</v>
      </c>
      <c r="U105" s="38">
        <f>IFERROR(INDEX('L2'!L$6:L$502,MATCH(MID(H105,1,SEARCH("-",H105)-2),'L2'!$P$6:$P$502,0)),0)</f>
        <v>0</v>
      </c>
      <c r="V105" s="38">
        <f>IFERROR(INDEX('L2'!M$6:M$502,MATCH(MID(H105,1,SEARCH("-",H105)-2),'L2'!$P$6:$P$502,0)),0)</f>
        <v>0</v>
      </c>
      <c r="W105" s="38">
        <f t="shared" si="1"/>
        <v>0</v>
      </c>
      <c r="X105" s="69"/>
    </row>
    <row r="106" spans="2:24">
      <c r="B106" s="63">
        <v>93</v>
      </c>
      <c r="C106" s="31" t="s">
        <v>4</v>
      </c>
      <c r="D106" s="39"/>
      <c r="E106" s="144"/>
      <c r="F106" s="144"/>
      <c r="G106" s="144"/>
      <c r="H106" s="144"/>
      <c r="I106" s="144"/>
      <c r="J106" s="144"/>
      <c r="K106" s="144"/>
      <c r="L106" s="40">
        <v>1</v>
      </c>
      <c r="M106" s="145" t="str">
        <f>IFERROR(INDEX('L2'!I$6:I$502,MATCH(MID(H106,1,SEARCH("-",H106)-2),'L2'!$P$6:$P$502,0)),"")</f>
        <v/>
      </c>
      <c r="N106" s="145"/>
      <c r="O106" s="118"/>
      <c r="P106" s="118"/>
      <c r="Q106" s="118"/>
      <c r="R106" s="118"/>
      <c r="S106" s="41"/>
      <c r="T106" s="38">
        <f>IFERROR(INDEX('L2'!K$6:K$502,MATCH(MID(H106,1,SEARCH("-",H106)-2),'L2'!$P$6:$P$502,0)),0)</f>
        <v>0</v>
      </c>
      <c r="U106" s="38">
        <f>IFERROR(INDEX('L2'!L$6:L$502,MATCH(MID(H106,1,SEARCH("-",H106)-2),'L2'!$P$6:$P$502,0)),0)</f>
        <v>0</v>
      </c>
      <c r="V106" s="38">
        <f>IFERROR(INDEX('L2'!M$6:M$502,MATCH(MID(H106,1,SEARCH("-",H106)-2),'L2'!$P$6:$P$502,0)),0)</f>
        <v>0</v>
      </c>
      <c r="W106" s="38">
        <f t="shared" si="1"/>
        <v>0</v>
      </c>
      <c r="X106" s="69"/>
    </row>
    <row r="107" spans="2:24">
      <c r="B107" s="63">
        <v>94</v>
      </c>
      <c r="C107" s="31" t="s">
        <v>4</v>
      </c>
      <c r="D107" s="39"/>
      <c r="E107" s="144"/>
      <c r="F107" s="144"/>
      <c r="G107" s="144"/>
      <c r="H107" s="144"/>
      <c r="I107" s="144"/>
      <c r="J107" s="144"/>
      <c r="K107" s="144"/>
      <c r="L107" s="40">
        <v>1</v>
      </c>
      <c r="M107" s="145" t="str">
        <f>IFERROR(INDEX('L2'!I$6:I$502,MATCH(MID(H107,1,SEARCH("-",H107)-2),'L2'!$P$6:$P$502,0)),"")</f>
        <v/>
      </c>
      <c r="N107" s="145"/>
      <c r="O107" s="118"/>
      <c r="P107" s="118"/>
      <c r="Q107" s="118"/>
      <c r="R107" s="118"/>
      <c r="S107" s="41"/>
      <c r="T107" s="38">
        <f>IFERROR(INDEX('L2'!K$6:K$502,MATCH(MID(H107,1,SEARCH("-",H107)-2),'L2'!$P$6:$P$502,0)),0)</f>
        <v>0</v>
      </c>
      <c r="U107" s="38">
        <f>IFERROR(INDEX('L2'!L$6:L$502,MATCH(MID(H107,1,SEARCH("-",H107)-2),'L2'!$P$6:$P$502,0)),0)</f>
        <v>0</v>
      </c>
      <c r="V107" s="38">
        <f>IFERROR(INDEX('L2'!M$6:M$502,MATCH(MID(H107,1,SEARCH("-",H107)-2),'L2'!$P$6:$P$502,0)),0)</f>
        <v>0</v>
      </c>
      <c r="W107" s="38">
        <f t="shared" si="1"/>
        <v>0</v>
      </c>
      <c r="X107" s="69"/>
    </row>
    <row r="108" spans="2:24">
      <c r="B108" s="63">
        <v>95</v>
      </c>
      <c r="C108" s="31" t="s">
        <v>4</v>
      </c>
      <c r="D108" s="39"/>
      <c r="E108" s="144"/>
      <c r="F108" s="144"/>
      <c r="G108" s="144"/>
      <c r="H108" s="144"/>
      <c r="I108" s="144"/>
      <c r="J108" s="144"/>
      <c r="K108" s="144"/>
      <c r="L108" s="40">
        <v>1</v>
      </c>
      <c r="M108" s="145" t="str">
        <f>IFERROR(INDEX('L2'!I$6:I$502,MATCH(MID(H108,1,SEARCH("-",H108)-2),'L2'!$P$6:$P$502,0)),"")</f>
        <v/>
      </c>
      <c r="N108" s="145"/>
      <c r="O108" s="118"/>
      <c r="P108" s="118"/>
      <c r="Q108" s="118"/>
      <c r="R108" s="118"/>
      <c r="S108" s="41"/>
      <c r="T108" s="38">
        <f>IFERROR(INDEX('L2'!K$6:K$502,MATCH(MID(H108,1,SEARCH("-",H108)-2),'L2'!$P$6:$P$502,0)),0)</f>
        <v>0</v>
      </c>
      <c r="U108" s="38">
        <f>IFERROR(INDEX('L2'!L$6:L$502,MATCH(MID(H108,1,SEARCH("-",H108)-2),'L2'!$P$6:$P$502,0)),0)</f>
        <v>0</v>
      </c>
      <c r="V108" s="38">
        <f>IFERROR(INDEX('L2'!M$6:M$502,MATCH(MID(H108,1,SEARCH("-",H108)-2),'L2'!$P$6:$P$502,0)),0)</f>
        <v>0</v>
      </c>
      <c r="W108" s="38">
        <f t="shared" si="1"/>
        <v>0</v>
      </c>
      <c r="X108" s="69"/>
    </row>
    <row r="109" spans="2:24">
      <c r="B109" s="63">
        <v>96</v>
      </c>
      <c r="C109" s="31" t="s">
        <v>4</v>
      </c>
      <c r="D109" s="39"/>
      <c r="E109" s="144"/>
      <c r="F109" s="144"/>
      <c r="G109" s="144"/>
      <c r="H109" s="144"/>
      <c r="I109" s="144"/>
      <c r="J109" s="144"/>
      <c r="K109" s="144"/>
      <c r="L109" s="40">
        <v>1</v>
      </c>
      <c r="M109" s="145" t="str">
        <f>IFERROR(INDEX('L2'!I$6:I$502,MATCH(MID(H109,1,SEARCH("-",H109)-2),'L2'!$P$6:$P$502,0)),"")</f>
        <v/>
      </c>
      <c r="N109" s="145"/>
      <c r="O109" s="118"/>
      <c r="P109" s="118"/>
      <c r="Q109" s="118"/>
      <c r="R109" s="118"/>
      <c r="S109" s="41"/>
      <c r="T109" s="38">
        <f>IFERROR(INDEX('L2'!K$6:K$502,MATCH(MID(H109,1,SEARCH("-",H109)-2),'L2'!$P$6:$P$502,0)),0)</f>
        <v>0</v>
      </c>
      <c r="U109" s="38">
        <f>IFERROR(INDEX('L2'!L$6:L$502,MATCH(MID(H109,1,SEARCH("-",H109)-2),'L2'!$P$6:$P$502,0)),0)</f>
        <v>0</v>
      </c>
      <c r="V109" s="38">
        <f>IFERROR(INDEX('L2'!M$6:M$502,MATCH(MID(H109,1,SEARCH("-",H109)-2),'L2'!$P$6:$P$502,0)),0)</f>
        <v>0</v>
      </c>
      <c r="W109" s="38">
        <f t="shared" si="1"/>
        <v>0</v>
      </c>
      <c r="X109" s="69"/>
    </row>
    <row r="110" spans="2:24">
      <c r="B110" s="63">
        <v>97</v>
      </c>
      <c r="C110" s="31" t="s">
        <v>4</v>
      </c>
      <c r="D110" s="39"/>
      <c r="E110" s="144"/>
      <c r="F110" s="144"/>
      <c r="G110" s="144"/>
      <c r="H110" s="144"/>
      <c r="I110" s="144"/>
      <c r="J110" s="144"/>
      <c r="K110" s="144"/>
      <c r="L110" s="40">
        <v>1</v>
      </c>
      <c r="M110" s="145" t="str">
        <f>IFERROR(INDEX('L2'!I$6:I$502,MATCH(MID(H110,1,SEARCH("-",H110)-2),'L2'!$P$6:$P$502,0)),"")</f>
        <v/>
      </c>
      <c r="N110" s="145"/>
      <c r="O110" s="118"/>
      <c r="P110" s="118"/>
      <c r="Q110" s="118"/>
      <c r="R110" s="118"/>
      <c r="S110" s="41"/>
      <c r="T110" s="38">
        <f>IFERROR(INDEX('L2'!K$6:K$502,MATCH(MID(H110,1,SEARCH("-",H110)-2),'L2'!$P$6:$P$502,0)),0)</f>
        <v>0</v>
      </c>
      <c r="U110" s="38">
        <f>IFERROR(INDEX('L2'!L$6:L$502,MATCH(MID(H110,1,SEARCH("-",H110)-2),'L2'!$P$6:$P$502,0)),0)</f>
        <v>0</v>
      </c>
      <c r="V110" s="38">
        <f>IFERROR(INDEX('L2'!M$6:M$502,MATCH(MID(H110,1,SEARCH("-",H110)-2),'L2'!$P$6:$P$502,0)),0)</f>
        <v>0</v>
      </c>
      <c r="W110" s="38">
        <f t="shared" si="1"/>
        <v>0</v>
      </c>
      <c r="X110" s="69"/>
    </row>
    <row r="111" spans="2:24">
      <c r="B111" s="63">
        <v>98</v>
      </c>
      <c r="C111" s="31" t="s">
        <v>4</v>
      </c>
      <c r="D111" s="39"/>
      <c r="E111" s="144"/>
      <c r="F111" s="144"/>
      <c r="G111" s="144"/>
      <c r="H111" s="144"/>
      <c r="I111" s="144"/>
      <c r="J111" s="144"/>
      <c r="K111" s="144"/>
      <c r="L111" s="40">
        <v>1</v>
      </c>
      <c r="M111" s="145" t="str">
        <f>IFERROR(INDEX('L2'!I$6:I$502,MATCH(MID(H111,1,SEARCH("-",H111)-2),'L2'!$P$6:$P$502,0)),"")</f>
        <v/>
      </c>
      <c r="N111" s="145"/>
      <c r="O111" s="118"/>
      <c r="P111" s="118"/>
      <c r="Q111" s="118"/>
      <c r="R111" s="118"/>
      <c r="S111" s="41"/>
      <c r="T111" s="38">
        <f>IFERROR(INDEX('L2'!K$6:K$502,MATCH(MID(H111,1,SEARCH("-",H111)-2),'L2'!$P$6:$P$502,0)),0)</f>
        <v>0</v>
      </c>
      <c r="U111" s="38">
        <f>IFERROR(INDEX('L2'!L$6:L$502,MATCH(MID(H111,1,SEARCH("-",H111)-2),'L2'!$P$6:$P$502,0)),0)</f>
        <v>0</v>
      </c>
      <c r="V111" s="38">
        <f>IFERROR(INDEX('L2'!M$6:M$502,MATCH(MID(H111,1,SEARCH("-",H111)-2),'L2'!$P$6:$P$502,0)),0)</f>
        <v>0</v>
      </c>
      <c r="W111" s="38">
        <f t="shared" si="1"/>
        <v>0</v>
      </c>
      <c r="X111" s="69"/>
    </row>
    <row r="112" spans="2:24">
      <c r="B112" s="63">
        <v>99</v>
      </c>
      <c r="C112" s="31" t="s">
        <v>4</v>
      </c>
      <c r="D112" s="39"/>
      <c r="E112" s="144"/>
      <c r="F112" s="144"/>
      <c r="G112" s="144"/>
      <c r="H112" s="144"/>
      <c r="I112" s="144"/>
      <c r="J112" s="144"/>
      <c r="K112" s="144"/>
      <c r="L112" s="40">
        <v>1</v>
      </c>
      <c r="M112" s="145" t="str">
        <f>IFERROR(INDEX('L2'!I$6:I$502,MATCH(MID(H112,1,SEARCH("-",H112)-2),'L2'!$P$6:$P$502,0)),"")</f>
        <v/>
      </c>
      <c r="N112" s="145"/>
      <c r="O112" s="118"/>
      <c r="P112" s="118"/>
      <c r="Q112" s="118"/>
      <c r="R112" s="118"/>
      <c r="S112" s="41"/>
      <c r="T112" s="38">
        <f>IFERROR(INDEX('L2'!K$6:K$502,MATCH(MID(H112,1,SEARCH("-",H112)-2),'L2'!$P$6:$P$502,0)),0)</f>
        <v>0</v>
      </c>
      <c r="U112" s="38">
        <f>IFERROR(INDEX('L2'!L$6:L$502,MATCH(MID(H112,1,SEARCH("-",H112)-2),'L2'!$P$6:$P$502,0)),0)</f>
        <v>0</v>
      </c>
      <c r="V112" s="38">
        <f>IFERROR(INDEX('L2'!M$6:M$502,MATCH(MID(H112,1,SEARCH("-",H112)-2),'L2'!$P$6:$P$502,0)),0)</f>
        <v>0</v>
      </c>
      <c r="W112" s="38">
        <f t="shared" si="1"/>
        <v>0</v>
      </c>
      <c r="X112" s="69"/>
    </row>
    <row r="113" spans="2:24">
      <c r="B113" s="64">
        <v>100</v>
      </c>
      <c r="C113" s="55" t="s">
        <v>4</v>
      </c>
      <c r="D113" s="70"/>
      <c r="E113" s="142"/>
      <c r="F113" s="142"/>
      <c r="G113" s="142"/>
      <c r="H113" s="142"/>
      <c r="I113" s="142"/>
      <c r="J113" s="142"/>
      <c r="K113" s="142"/>
      <c r="L113" s="71">
        <v>1</v>
      </c>
      <c r="M113" s="143" t="str">
        <f>IFERROR(INDEX('L2'!I$6:I$502,MATCH(MID(H113,1,SEARCH("-",H113)-2),'L2'!$P$6:$P$502,0)),"")</f>
        <v/>
      </c>
      <c r="N113" s="143"/>
      <c r="O113" s="123"/>
      <c r="P113" s="123"/>
      <c r="Q113" s="123"/>
      <c r="R113" s="123"/>
      <c r="S113" s="72"/>
      <c r="T113" s="67">
        <f>IFERROR(INDEX('L2'!K$6:K$502,MATCH(MID(H113,1,SEARCH("-",H113)-2),'L2'!$P$6:$P$502,0)),0)</f>
        <v>0</v>
      </c>
      <c r="U113" s="67">
        <f>IFERROR(INDEX('L2'!L$6:L$502,MATCH(MID(H113,1,SEARCH("-",H113)-2),'L2'!$P$6:$P$502,0)),0)</f>
        <v>0</v>
      </c>
      <c r="V113" s="67">
        <f>IFERROR(INDEX('L2'!M$6:M$502,MATCH(MID(H113,1,SEARCH("-",H113)-2),'L2'!$P$6:$P$502,0)),0)</f>
        <v>0</v>
      </c>
      <c r="W113" s="67">
        <f t="shared" si="1"/>
        <v>0</v>
      </c>
      <c r="X113" s="73"/>
    </row>
  </sheetData>
  <sheetProtection sheet="1" objects="1" scenarios="1"/>
  <mergeCells count="515">
    <mergeCell ref="B7:C10"/>
    <mergeCell ref="I7:K7"/>
    <mergeCell ref="L7:N7"/>
    <mergeCell ref="M8:O8"/>
    <mergeCell ref="I9:K9"/>
    <mergeCell ref="H4:Q4"/>
    <mergeCell ref="H5:J5"/>
    <mergeCell ref="K5:Q5"/>
    <mergeCell ref="B4:E4"/>
    <mergeCell ref="B5:E6"/>
    <mergeCell ref="E13:G13"/>
    <mergeCell ref="H13:K13"/>
    <mergeCell ref="M13:N13"/>
    <mergeCell ref="O13:P13"/>
    <mergeCell ref="Q13:R13"/>
    <mergeCell ref="E14:G14"/>
    <mergeCell ref="H14:K14"/>
    <mergeCell ref="M14:N14"/>
    <mergeCell ref="O14:P14"/>
    <mergeCell ref="Q14:R14"/>
    <mergeCell ref="E15:G15"/>
    <mergeCell ref="H15:K15"/>
    <mergeCell ref="M15:N15"/>
    <mergeCell ref="O15:P15"/>
    <mergeCell ref="Q15:R15"/>
    <mergeCell ref="E16:G16"/>
    <mergeCell ref="H16:K16"/>
    <mergeCell ref="M16:N16"/>
    <mergeCell ref="O16:P16"/>
    <mergeCell ref="Q16:R16"/>
    <mergeCell ref="E17:G17"/>
    <mergeCell ref="H17:K17"/>
    <mergeCell ref="M17:N17"/>
    <mergeCell ref="O17:P17"/>
    <mergeCell ref="Q17:R17"/>
    <mergeCell ref="E18:G18"/>
    <mergeCell ref="H18:K18"/>
    <mergeCell ref="M18:N18"/>
    <mergeCell ref="O18:P18"/>
    <mergeCell ref="Q18:R18"/>
    <mergeCell ref="E19:G19"/>
    <mergeCell ref="H19:K19"/>
    <mergeCell ref="M19:N19"/>
    <mergeCell ref="O19:P19"/>
    <mergeCell ref="Q19:R19"/>
    <mergeCell ref="E20:G20"/>
    <mergeCell ref="H20:K20"/>
    <mergeCell ref="M20:N20"/>
    <mergeCell ref="O20:P20"/>
    <mergeCell ref="Q20:R20"/>
    <mergeCell ref="E21:G21"/>
    <mergeCell ref="H21:K21"/>
    <mergeCell ref="M21:N21"/>
    <mergeCell ref="O21:P21"/>
    <mergeCell ref="Q21:R21"/>
    <mergeCell ref="E22:G22"/>
    <mergeCell ref="H22:K22"/>
    <mergeCell ref="M22:N22"/>
    <mergeCell ref="O22:P22"/>
    <mergeCell ref="Q22:R22"/>
    <mergeCell ref="E23:G23"/>
    <mergeCell ref="H23:K23"/>
    <mergeCell ref="M23:N23"/>
    <mergeCell ref="O23:P23"/>
    <mergeCell ref="Q23:R23"/>
    <mergeCell ref="E24:G24"/>
    <mergeCell ref="H24:K24"/>
    <mergeCell ref="M24:N24"/>
    <mergeCell ref="O24:P24"/>
    <mergeCell ref="Q24:R24"/>
    <mergeCell ref="E25:G25"/>
    <mergeCell ref="H25:K25"/>
    <mergeCell ref="M25:N25"/>
    <mergeCell ref="O25:P25"/>
    <mergeCell ref="Q25:R25"/>
    <mergeCell ref="E26:G26"/>
    <mergeCell ref="H26:K26"/>
    <mergeCell ref="M26:N26"/>
    <mergeCell ref="O26:P26"/>
    <mergeCell ref="Q26:R26"/>
    <mergeCell ref="E27:G27"/>
    <mergeCell ref="H27:K27"/>
    <mergeCell ref="M27:N27"/>
    <mergeCell ref="O27:P27"/>
    <mergeCell ref="Q27:R27"/>
    <mergeCell ref="E28:G28"/>
    <mergeCell ref="H28:K28"/>
    <mergeCell ref="M28:N28"/>
    <mergeCell ref="O28:P28"/>
    <mergeCell ref="Q28:R28"/>
    <mergeCell ref="E29:G29"/>
    <mergeCell ref="H29:K29"/>
    <mergeCell ref="M29:N29"/>
    <mergeCell ref="O29:P29"/>
    <mergeCell ref="Q29:R29"/>
    <mergeCell ref="E30:G30"/>
    <mergeCell ref="H30:K30"/>
    <mergeCell ref="M30:N30"/>
    <mergeCell ref="O30:P30"/>
    <mergeCell ref="Q30:R30"/>
    <mergeCell ref="E31:G31"/>
    <mergeCell ref="H31:K31"/>
    <mergeCell ref="M31:N31"/>
    <mergeCell ref="O31:P31"/>
    <mergeCell ref="Q31:R31"/>
    <mergeCell ref="E32:G32"/>
    <mergeCell ref="H32:K32"/>
    <mergeCell ref="M32:N32"/>
    <mergeCell ref="O32:P32"/>
    <mergeCell ref="Q32:R32"/>
    <mergeCell ref="E33:G33"/>
    <mergeCell ref="H33:K33"/>
    <mergeCell ref="M33:N33"/>
    <mergeCell ref="O33:P33"/>
    <mergeCell ref="Q33:R33"/>
    <mergeCell ref="E34:G34"/>
    <mergeCell ref="H34:K34"/>
    <mergeCell ref="M34:N34"/>
    <mergeCell ref="O34:P34"/>
    <mergeCell ref="Q34:R34"/>
    <mergeCell ref="E35:G35"/>
    <mergeCell ref="H35:K35"/>
    <mergeCell ref="M35:N35"/>
    <mergeCell ref="O35:P35"/>
    <mergeCell ref="Q35:R35"/>
    <mergeCell ref="E36:G36"/>
    <mergeCell ref="H36:K36"/>
    <mergeCell ref="M36:N36"/>
    <mergeCell ref="O36:P36"/>
    <mergeCell ref="Q36:R36"/>
    <mergeCell ref="E37:G37"/>
    <mergeCell ref="H37:K37"/>
    <mergeCell ref="M37:N37"/>
    <mergeCell ref="O37:P37"/>
    <mergeCell ref="Q37:R37"/>
    <mergeCell ref="E38:G38"/>
    <mergeCell ref="H38:K38"/>
    <mergeCell ref="M38:N38"/>
    <mergeCell ref="O38:P38"/>
    <mergeCell ref="Q38:R38"/>
    <mergeCell ref="E39:G39"/>
    <mergeCell ref="H39:K39"/>
    <mergeCell ref="M39:N39"/>
    <mergeCell ref="O39:P39"/>
    <mergeCell ref="Q39:R39"/>
    <mergeCell ref="E40:G40"/>
    <mergeCell ref="H40:K40"/>
    <mergeCell ref="M40:N40"/>
    <mergeCell ref="O40:P40"/>
    <mergeCell ref="Q40:R40"/>
    <mergeCell ref="E41:G41"/>
    <mergeCell ref="H41:K41"/>
    <mergeCell ref="M41:N41"/>
    <mergeCell ref="O41:P41"/>
    <mergeCell ref="Q41:R41"/>
    <mergeCell ref="E42:G42"/>
    <mergeCell ref="H42:K42"/>
    <mergeCell ref="M42:N42"/>
    <mergeCell ref="O42:P42"/>
    <mergeCell ref="Q42:R42"/>
    <mergeCell ref="E43:G43"/>
    <mergeCell ref="H43:K43"/>
    <mergeCell ref="M43:N43"/>
    <mergeCell ref="O43:P43"/>
    <mergeCell ref="Q43:R43"/>
    <mergeCell ref="E44:G44"/>
    <mergeCell ref="H44:K44"/>
    <mergeCell ref="M44:N44"/>
    <mergeCell ref="O44:P44"/>
    <mergeCell ref="Q44:R44"/>
    <mergeCell ref="E45:G45"/>
    <mergeCell ref="H45:K45"/>
    <mergeCell ref="M45:N45"/>
    <mergeCell ref="O45:P45"/>
    <mergeCell ref="Q45:R45"/>
    <mergeCell ref="E46:G46"/>
    <mergeCell ref="H46:K46"/>
    <mergeCell ref="M46:N46"/>
    <mergeCell ref="O46:P46"/>
    <mergeCell ref="Q46:R46"/>
    <mergeCell ref="E47:G47"/>
    <mergeCell ref="H47:K47"/>
    <mergeCell ref="M47:N47"/>
    <mergeCell ref="O47:P47"/>
    <mergeCell ref="Q47:R47"/>
    <mergeCell ref="E48:G48"/>
    <mergeCell ref="H48:K48"/>
    <mergeCell ref="M48:N48"/>
    <mergeCell ref="O48:P48"/>
    <mergeCell ref="Q48:R48"/>
    <mergeCell ref="E49:G49"/>
    <mergeCell ref="H49:K49"/>
    <mergeCell ref="M49:N49"/>
    <mergeCell ref="O49:P49"/>
    <mergeCell ref="Q49:R49"/>
    <mergeCell ref="E50:G50"/>
    <mergeCell ref="H50:K50"/>
    <mergeCell ref="M50:N50"/>
    <mergeCell ref="O50:P50"/>
    <mergeCell ref="Q50:R50"/>
    <mergeCell ref="E51:G51"/>
    <mergeCell ref="H51:K51"/>
    <mergeCell ref="M51:N51"/>
    <mergeCell ref="O51:P51"/>
    <mergeCell ref="Q51:R51"/>
    <mergeCell ref="E52:G52"/>
    <mergeCell ref="H52:K52"/>
    <mergeCell ref="M52:N52"/>
    <mergeCell ref="O52:P52"/>
    <mergeCell ref="Q52:R52"/>
    <mergeCell ref="E53:G53"/>
    <mergeCell ref="H53:K53"/>
    <mergeCell ref="M53:N53"/>
    <mergeCell ref="O53:P53"/>
    <mergeCell ref="Q53:R53"/>
    <mergeCell ref="E54:G54"/>
    <mergeCell ref="H54:K54"/>
    <mergeCell ref="M54:N54"/>
    <mergeCell ref="O54:P54"/>
    <mergeCell ref="Q54:R54"/>
    <mergeCell ref="E55:G55"/>
    <mergeCell ref="H55:K55"/>
    <mergeCell ref="M55:N55"/>
    <mergeCell ref="O55:P55"/>
    <mergeCell ref="Q55:R55"/>
    <mergeCell ref="E56:G56"/>
    <mergeCell ref="H56:K56"/>
    <mergeCell ref="M56:N56"/>
    <mergeCell ref="O56:P56"/>
    <mergeCell ref="Q56:R56"/>
    <mergeCell ref="E57:G57"/>
    <mergeCell ref="H57:K57"/>
    <mergeCell ref="M57:N57"/>
    <mergeCell ref="O57:P57"/>
    <mergeCell ref="Q57:R57"/>
    <mergeCell ref="E58:G58"/>
    <mergeCell ref="H58:K58"/>
    <mergeCell ref="M58:N58"/>
    <mergeCell ref="O58:P58"/>
    <mergeCell ref="Q58:R58"/>
    <mergeCell ref="E59:G59"/>
    <mergeCell ref="H59:K59"/>
    <mergeCell ref="M59:N59"/>
    <mergeCell ref="O59:P59"/>
    <mergeCell ref="Q59:R59"/>
    <mergeCell ref="E60:G60"/>
    <mergeCell ref="H60:K60"/>
    <mergeCell ref="M60:N60"/>
    <mergeCell ref="O60:P60"/>
    <mergeCell ref="Q60:R60"/>
    <mergeCell ref="E61:G61"/>
    <mergeCell ref="H61:K61"/>
    <mergeCell ref="M61:N61"/>
    <mergeCell ref="O61:P61"/>
    <mergeCell ref="Q61:R61"/>
    <mergeCell ref="E62:G62"/>
    <mergeCell ref="H62:K62"/>
    <mergeCell ref="M62:N62"/>
    <mergeCell ref="O62:P62"/>
    <mergeCell ref="Q62:R62"/>
    <mergeCell ref="E63:G63"/>
    <mergeCell ref="H63:K63"/>
    <mergeCell ref="M63:N63"/>
    <mergeCell ref="O63:P63"/>
    <mergeCell ref="Q63:R63"/>
    <mergeCell ref="E64:G64"/>
    <mergeCell ref="H64:K64"/>
    <mergeCell ref="M64:N64"/>
    <mergeCell ref="O64:P64"/>
    <mergeCell ref="Q64:R64"/>
    <mergeCell ref="E65:G65"/>
    <mergeCell ref="H65:K65"/>
    <mergeCell ref="M65:N65"/>
    <mergeCell ref="O65:P65"/>
    <mergeCell ref="Q65:R65"/>
    <mergeCell ref="E66:G66"/>
    <mergeCell ref="H66:K66"/>
    <mergeCell ref="M66:N66"/>
    <mergeCell ref="O66:P66"/>
    <mergeCell ref="Q66:R66"/>
    <mergeCell ref="E67:G67"/>
    <mergeCell ref="H67:K67"/>
    <mergeCell ref="M67:N67"/>
    <mergeCell ref="O67:P67"/>
    <mergeCell ref="Q67:R67"/>
    <mergeCell ref="E68:G68"/>
    <mergeCell ref="H68:K68"/>
    <mergeCell ref="M68:N68"/>
    <mergeCell ref="O68:P68"/>
    <mergeCell ref="Q68:R68"/>
    <mergeCell ref="E69:G69"/>
    <mergeCell ref="H69:K69"/>
    <mergeCell ref="M69:N69"/>
    <mergeCell ref="O69:P69"/>
    <mergeCell ref="Q69:R69"/>
    <mergeCell ref="E70:G70"/>
    <mergeCell ref="H70:K70"/>
    <mergeCell ref="M70:N70"/>
    <mergeCell ref="O70:P70"/>
    <mergeCell ref="Q70:R70"/>
    <mergeCell ref="E71:G71"/>
    <mergeCell ref="H71:K71"/>
    <mergeCell ref="M71:N71"/>
    <mergeCell ref="O71:P71"/>
    <mergeCell ref="Q71:R71"/>
    <mergeCell ref="E72:G72"/>
    <mergeCell ref="H72:K72"/>
    <mergeCell ref="M72:N72"/>
    <mergeCell ref="O72:P72"/>
    <mergeCell ref="Q72:R72"/>
    <mergeCell ref="E73:G73"/>
    <mergeCell ref="H73:K73"/>
    <mergeCell ref="M73:N73"/>
    <mergeCell ref="O73:P73"/>
    <mergeCell ref="Q73:R73"/>
    <mergeCell ref="E74:G74"/>
    <mergeCell ref="H74:K74"/>
    <mergeCell ref="M74:N74"/>
    <mergeCell ref="O74:P74"/>
    <mergeCell ref="Q74:R74"/>
    <mergeCell ref="E75:G75"/>
    <mergeCell ref="H75:K75"/>
    <mergeCell ref="M75:N75"/>
    <mergeCell ref="O75:P75"/>
    <mergeCell ref="Q75:R75"/>
    <mergeCell ref="E76:G76"/>
    <mergeCell ref="H76:K76"/>
    <mergeCell ref="M76:N76"/>
    <mergeCell ref="O76:P76"/>
    <mergeCell ref="Q76:R76"/>
    <mergeCell ref="E77:G77"/>
    <mergeCell ref="H77:K77"/>
    <mergeCell ref="M77:N77"/>
    <mergeCell ref="O77:P77"/>
    <mergeCell ref="Q77:R77"/>
    <mergeCell ref="E78:G78"/>
    <mergeCell ref="H78:K78"/>
    <mergeCell ref="M78:N78"/>
    <mergeCell ref="O78:P78"/>
    <mergeCell ref="Q78:R78"/>
    <mergeCell ref="E79:G79"/>
    <mergeCell ref="H79:K79"/>
    <mergeCell ref="M79:N79"/>
    <mergeCell ref="O79:P79"/>
    <mergeCell ref="Q79:R79"/>
    <mergeCell ref="E80:G80"/>
    <mergeCell ref="H80:K80"/>
    <mergeCell ref="M80:N80"/>
    <mergeCell ref="O80:P80"/>
    <mergeCell ref="Q80:R80"/>
    <mergeCell ref="E81:G81"/>
    <mergeCell ref="H81:K81"/>
    <mergeCell ref="M81:N81"/>
    <mergeCell ref="O81:P81"/>
    <mergeCell ref="Q81:R81"/>
    <mergeCell ref="E82:G82"/>
    <mergeCell ref="H82:K82"/>
    <mergeCell ref="M82:N82"/>
    <mergeCell ref="O82:P82"/>
    <mergeCell ref="Q82:R82"/>
    <mergeCell ref="E83:G83"/>
    <mergeCell ref="H83:K83"/>
    <mergeCell ref="M83:N83"/>
    <mergeCell ref="O83:P83"/>
    <mergeCell ref="Q83:R83"/>
    <mergeCell ref="E84:G84"/>
    <mergeCell ref="H84:K84"/>
    <mergeCell ref="M84:N84"/>
    <mergeCell ref="O84:P84"/>
    <mergeCell ref="Q84:R84"/>
    <mergeCell ref="E85:G85"/>
    <mergeCell ref="H85:K85"/>
    <mergeCell ref="M85:N85"/>
    <mergeCell ref="O85:P85"/>
    <mergeCell ref="Q85:R85"/>
    <mergeCell ref="E86:G86"/>
    <mergeCell ref="H86:K86"/>
    <mergeCell ref="M86:N86"/>
    <mergeCell ref="O86:P86"/>
    <mergeCell ref="Q86:R86"/>
    <mergeCell ref="E87:G87"/>
    <mergeCell ref="H87:K87"/>
    <mergeCell ref="M87:N87"/>
    <mergeCell ref="O87:P87"/>
    <mergeCell ref="Q87:R87"/>
    <mergeCell ref="E88:G88"/>
    <mergeCell ref="H88:K88"/>
    <mergeCell ref="M88:N88"/>
    <mergeCell ref="O88:P88"/>
    <mergeCell ref="Q88:R88"/>
    <mergeCell ref="E89:G89"/>
    <mergeCell ref="H89:K89"/>
    <mergeCell ref="M89:N89"/>
    <mergeCell ref="O89:P89"/>
    <mergeCell ref="Q89:R89"/>
    <mergeCell ref="E90:G90"/>
    <mergeCell ref="H90:K90"/>
    <mergeCell ref="M90:N90"/>
    <mergeCell ref="O90:P90"/>
    <mergeCell ref="Q90:R90"/>
    <mergeCell ref="E91:G91"/>
    <mergeCell ref="H91:K91"/>
    <mergeCell ref="M91:N91"/>
    <mergeCell ref="O91:P91"/>
    <mergeCell ref="Q91:R91"/>
    <mergeCell ref="E92:G92"/>
    <mergeCell ref="H92:K92"/>
    <mergeCell ref="M92:N92"/>
    <mergeCell ref="O92:P92"/>
    <mergeCell ref="Q92:R92"/>
    <mergeCell ref="E93:G93"/>
    <mergeCell ref="H93:K93"/>
    <mergeCell ref="M93:N93"/>
    <mergeCell ref="O93:P93"/>
    <mergeCell ref="Q93:R93"/>
    <mergeCell ref="E94:G94"/>
    <mergeCell ref="H94:K94"/>
    <mergeCell ref="M94:N94"/>
    <mergeCell ref="O94:P94"/>
    <mergeCell ref="Q94:R94"/>
    <mergeCell ref="E95:G95"/>
    <mergeCell ref="H95:K95"/>
    <mergeCell ref="M95:N95"/>
    <mergeCell ref="O95:P95"/>
    <mergeCell ref="Q95:R95"/>
    <mergeCell ref="E96:G96"/>
    <mergeCell ref="H96:K96"/>
    <mergeCell ref="M96:N96"/>
    <mergeCell ref="O96:P96"/>
    <mergeCell ref="Q96:R96"/>
    <mergeCell ref="E97:G97"/>
    <mergeCell ref="H97:K97"/>
    <mergeCell ref="M97:N97"/>
    <mergeCell ref="O97:P97"/>
    <mergeCell ref="Q97:R97"/>
    <mergeCell ref="E98:G98"/>
    <mergeCell ref="H98:K98"/>
    <mergeCell ref="M98:N98"/>
    <mergeCell ref="O98:P98"/>
    <mergeCell ref="Q98:R98"/>
    <mergeCell ref="E99:G99"/>
    <mergeCell ref="H99:K99"/>
    <mergeCell ref="M99:N99"/>
    <mergeCell ref="O99:P99"/>
    <mergeCell ref="Q99:R99"/>
    <mergeCell ref="E100:G100"/>
    <mergeCell ref="H100:K100"/>
    <mergeCell ref="M100:N100"/>
    <mergeCell ref="O100:P100"/>
    <mergeCell ref="Q100:R100"/>
    <mergeCell ref="E101:G101"/>
    <mergeCell ref="H101:K101"/>
    <mergeCell ref="M101:N101"/>
    <mergeCell ref="O101:P101"/>
    <mergeCell ref="Q101:R101"/>
    <mergeCell ref="E102:G102"/>
    <mergeCell ref="H102:K102"/>
    <mergeCell ref="M102:N102"/>
    <mergeCell ref="O102:P102"/>
    <mergeCell ref="Q102:R102"/>
    <mergeCell ref="E103:G103"/>
    <mergeCell ref="H103:K103"/>
    <mergeCell ref="M103:N103"/>
    <mergeCell ref="O103:P103"/>
    <mergeCell ref="Q103:R103"/>
    <mergeCell ref="E104:G104"/>
    <mergeCell ref="H104:K104"/>
    <mergeCell ref="M104:N104"/>
    <mergeCell ref="O104:P104"/>
    <mergeCell ref="Q104:R104"/>
    <mergeCell ref="E105:G105"/>
    <mergeCell ref="H105:K105"/>
    <mergeCell ref="M105:N105"/>
    <mergeCell ref="O105:P105"/>
    <mergeCell ref="Q105:R105"/>
    <mergeCell ref="E106:G106"/>
    <mergeCell ref="H106:K106"/>
    <mergeCell ref="M106:N106"/>
    <mergeCell ref="O106:P106"/>
    <mergeCell ref="Q106:R106"/>
    <mergeCell ref="E107:G107"/>
    <mergeCell ref="H107:K107"/>
    <mergeCell ref="M107:N107"/>
    <mergeCell ref="O107:P107"/>
    <mergeCell ref="Q107:R107"/>
    <mergeCell ref="E108:G108"/>
    <mergeCell ref="H108:K108"/>
    <mergeCell ref="M108:N108"/>
    <mergeCell ref="O108:P108"/>
    <mergeCell ref="Q108:R108"/>
    <mergeCell ref="E109:G109"/>
    <mergeCell ref="H109:K109"/>
    <mergeCell ref="M109:N109"/>
    <mergeCell ref="O109:P109"/>
    <mergeCell ref="Q109:R109"/>
    <mergeCell ref="E110:G110"/>
    <mergeCell ref="H110:K110"/>
    <mergeCell ref="M110:N110"/>
    <mergeCell ref="O110:P110"/>
    <mergeCell ref="Q110:R110"/>
    <mergeCell ref="E113:G113"/>
    <mergeCell ref="H113:K113"/>
    <mergeCell ref="M113:N113"/>
    <mergeCell ref="O113:P113"/>
    <mergeCell ref="Q113:R113"/>
    <mergeCell ref="E111:G111"/>
    <mergeCell ref="H111:K111"/>
    <mergeCell ref="M111:N111"/>
    <mergeCell ref="O111:P111"/>
    <mergeCell ref="Q111:R111"/>
    <mergeCell ref="E112:G112"/>
    <mergeCell ref="H112:K112"/>
    <mergeCell ref="M112:N112"/>
    <mergeCell ref="O112:P112"/>
    <mergeCell ref="Q112:R112"/>
  </mergeCells>
  <dataValidations count="5">
    <dataValidation type="list" allowBlank="1" showInputMessage="1" showErrorMessage="1" sqref="H7:H9 M9:M10" xr:uid="{A95BAF49-B746-4A8A-831C-E113D53D847D}">
      <formula1>"On, Off"</formula1>
    </dataValidation>
    <dataValidation type="list" errorStyle="information" allowBlank="1" showInputMessage="1" showErrorMessage="1" errorTitle="Level 2 Validation" error="Level 2 not a defined lookup value." sqref="H14:H113" xr:uid="{8C7FFA47-2D10-4583-88AB-5588BA1BEB78}">
      <formula1>INDIRECT("L2."&amp;MID(E14,1,SEARCH("-",E14)-2))</formula1>
    </dataValidation>
    <dataValidation type="list" errorStyle="information" allowBlank="1" showInputMessage="1" showErrorMessage="1" errorTitle="Level 2 Validation" error="Level 2 not a defined lookup value." sqref="E14:E113" xr:uid="{B9D6F56F-E5B7-4780-BD9F-9FCED6A6FE0C}">
      <formula1>INDIRECT("L1."&amp;IFERROR(MID(D14,1,SEARCH("-",D14)-2),""))</formula1>
    </dataValidation>
    <dataValidation type="list" errorStyle="information" allowBlank="1" showInputMessage="1" showErrorMessage="1" errorTitle="Level 1 Validation" error="Level 1 not a defined lookup value." sqref="D14:D113" xr:uid="{2F286827-B59C-4D51-99AB-ACADBD1F6C18}">
      <formula1>L0</formula1>
    </dataValidation>
    <dataValidation type="list" allowBlank="1" showInputMessage="1" showErrorMessage="1" sqref="C14:C113" xr:uid="{DF009D4B-5180-43C4-82C5-C931E90ABC3D}">
      <formula1>"Yes, No"</formula1>
    </dataValidation>
  </dataValidations>
  <pageMargins left="0.25" right="0.25" top="0.75" bottom="0.75" header="0.3" footer="0.3"/>
  <pageSetup scale="53" fitToHeight="4" orientation="landscape" r:id="rId1"/>
  <rowBreaks count="1" manualBreakCount="1">
    <brk id="63" max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1:AB502"/>
  <sheetViews>
    <sheetView showGridLines="0" zoomScale="69" zoomScaleNormal="100" workbookViewId="0">
      <selection activeCell="T5" sqref="T5"/>
    </sheetView>
  </sheetViews>
  <sheetFormatPr baseColWidth="10" defaultColWidth="9.1640625" defaultRowHeight="15"/>
  <cols>
    <col min="1" max="2" width="3.6640625" style="1" customWidth="1"/>
    <col min="3" max="3" width="38.5" style="1" customWidth="1"/>
    <col min="4" max="4" width="9.6640625" style="4" customWidth="1"/>
    <col min="5" max="5" width="38.5" style="1" customWidth="1"/>
    <col min="6" max="6" width="9.6640625" style="9" customWidth="1"/>
    <col min="7" max="7" width="38.5" style="1" customWidth="1"/>
    <col min="8" max="8" width="9.6640625" style="9" customWidth="1"/>
    <col min="9" max="9" width="9.83203125" style="1" customWidth="1"/>
    <col min="10" max="10" width="10.5" style="10" customWidth="1"/>
    <col min="11" max="13" width="12.5" style="8" customWidth="1"/>
    <col min="14" max="16" width="9.6640625" style="1" hidden="1" customWidth="1"/>
    <col min="17" max="19" width="43.1640625" style="8" hidden="1" customWidth="1"/>
    <col min="20" max="21" width="8.83203125"/>
    <col min="22" max="22" width="21.5" style="1" customWidth="1"/>
    <col min="23" max="23" width="7" style="1" customWidth="1"/>
    <col min="24" max="24" width="21.5" style="1" customWidth="1"/>
    <col min="25" max="25" width="7" style="1" customWidth="1"/>
    <col min="26" max="26" width="21.5" style="1" customWidth="1"/>
    <col min="27" max="27" width="7" style="1" customWidth="1"/>
    <col min="28" max="28" width="21.5" style="1" customWidth="1"/>
    <col min="29" max="29" width="7" style="1" customWidth="1"/>
    <col min="30" max="30" width="21.5" style="1" customWidth="1"/>
    <col min="31" max="31" width="7" style="1" customWidth="1"/>
    <col min="32" max="32" width="21.5" style="1" customWidth="1"/>
    <col min="33" max="33" width="7" style="1" customWidth="1"/>
    <col min="34" max="34" width="21.5" style="1" customWidth="1"/>
    <col min="35" max="35" width="7" style="1" customWidth="1"/>
    <col min="36" max="36" width="21.5" style="1" customWidth="1"/>
    <col min="37" max="37" width="7" style="1" customWidth="1"/>
    <col min="38" max="38" width="21.5" style="1" customWidth="1"/>
    <col min="39" max="39" width="7" style="1" customWidth="1"/>
    <col min="40" max="40" width="21.5" style="1" customWidth="1"/>
    <col min="41" max="41" width="7" style="1" customWidth="1"/>
    <col min="42" max="42" width="21.5" style="1" customWidth="1"/>
    <col min="43" max="43" width="7" style="1" customWidth="1"/>
    <col min="44" max="44" width="21.5" style="1" customWidth="1"/>
    <col min="45" max="45" width="7" style="1" customWidth="1"/>
    <col min="46" max="46" width="21.5" style="1" customWidth="1"/>
    <col min="47" max="47" width="7" style="1" customWidth="1"/>
    <col min="48" max="48" width="21.5" style="1" customWidth="1"/>
    <col min="49" max="49" width="7" style="1" customWidth="1"/>
    <col min="50" max="50" width="21.5" style="1" customWidth="1"/>
    <col min="51" max="51" width="7" style="1" customWidth="1"/>
    <col min="52" max="52" width="21.5" style="1" customWidth="1"/>
    <col min="53" max="53" width="7" style="1" customWidth="1"/>
    <col min="54" max="54" width="21.5" style="1" customWidth="1"/>
    <col min="55" max="55" width="7" style="1" customWidth="1"/>
    <col min="56" max="56" width="21.5" style="1" customWidth="1"/>
    <col min="57" max="57" width="7" style="1" customWidth="1"/>
    <col min="58" max="58" width="21.5" style="1" customWidth="1"/>
    <col min="59" max="511" width="9.1640625" style="1" customWidth="1"/>
    <col min="512" max="16384" width="9.1640625" style="1"/>
  </cols>
  <sheetData>
    <row r="1" spans="2:19" s="3" customFormat="1" ht="16">
      <c r="B1" s="2"/>
      <c r="C1" s="2"/>
    </row>
    <row r="2" spans="2:19" s="15" customFormat="1" ht="19">
      <c r="B2" s="24"/>
      <c r="C2" s="14" t="s">
        <v>588</v>
      </c>
    </row>
    <row r="4" spans="2:19" ht="16">
      <c r="B4" s="151" t="s">
        <v>535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</row>
    <row r="5" spans="2:19" s="25" customFormat="1" ht="16">
      <c r="B5" s="156" t="s">
        <v>503</v>
      </c>
      <c r="C5" s="157"/>
      <c r="D5" s="92" t="s">
        <v>543</v>
      </c>
      <c r="E5" s="92" t="s">
        <v>504</v>
      </c>
      <c r="F5" s="93" t="s">
        <v>544</v>
      </c>
      <c r="G5" s="92" t="s">
        <v>505</v>
      </c>
      <c r="H5" s="93" t="s">
        <v>545</v>
      </c>
      <c r="I5" s="92" t="s">
        <v>500</v>
      </c>
      <c r="J5" s="93" t="s">
        <v>499</v>
      </c>
      <c r="K5" s="94" t="s">
        <v>498</v>
      </c>
      <c r="L5" s="94" t="s">
        <v>497</v>
      </c>
      <c r="M5" s="94" t="s">
        <v>496</v>
      </c>
      <c r="N5" s="95" t="s">
        <v>537</v>
      </c>
      <c r="O5" s="95" t="s">
        <v>538</v>
      </c>
      <c r="P5" s="95" t="s">
        <v>539</v>
      </c>
      <c r="Q5" s="96" t="s">
        <v>540</v>
      </c>
      <c r="R5" s="96" t="s">
        <v>541</v>
      </c>
      <c r="S5" s="97" t="s">
        <v>542</v>
      </c>
    </row>
    <row r="6" spans="2:19" ht="16">
      <c r="B6" s="154" t="s">
        <v>115</v>
      </c>
      <c r="C6" s="155"/>
      <c r="D6" s="86" t="s">
        <v>510</v>
      </c>
      <c r="E6" s="86" t="s">
        <v>376</v>
      </c>
      <c r="F6" s="87">
        <v>1</v>
      </c>
      <c r="G6" s="86" t="s">
        <v>375</v>
      </c>
      <c r="H6" s="87">
        <v>1</v>
      </c>
      <c r="I6" s="86" t="s">
        <v>6</v>
      </c>
      <c r="J6" s="87">
        <v>1</v>
      </c>
      <c r="K6" s="88"/>
      <c r="L6" s="88">
        <v>77.77</v>
      </c>
      <c r="M6" s="88"/>
      <c r="N6" s="89" t="str">
        <f t="shared" ref="N6:N69" si="0">D6</f>
        <v>B</v>
      </c>
      <c r="O6" s="89" t="str">
        <f t="shared" ref="O6:O69" si="1">N6&amp;"."&amp;F6</f>
        <v>B.1</v>
      </c>
      <c r="P6" s="89" t="str">
        <f t="shared" ref="P6:P69" si="2">D6&amp;"."&amp;F6&amp;"."&amp;H6</f>
        <v>B.1.1</v>
      </c>
      <c r="Q6" s="90" t="str">
        <f>D6&amp;" - "&amp;B6</f>
        <v>B - Appliances</v>
      </c>
      <c r="R6" s="90" t="str">
        <f t="shared" ref="R6:R69" si="3">O6&amp;" - "&amp;E6</f>
        <v>B.1 - Appliances General</v>
      </c>
      <c r="S6" s="91" t="str">
        <f t="shared" ref="S6:S69" si="4">P6&amp;" - "&amp;G6</f>
        <v>B.1.1 - Appliance Delivery</v>
      </c>
    </row>
    <row r="7" spans="2:19" ht="16">
      <c r="B7" s="147" t="s">
        <v>115</v>
      </c>
      <c r="C7" s="148"/>
      <c r="D7" s="74" t="s">
        <v>510</v>
      </c>
      <c r="E7" s="74" t="s">
        <v>376</v>
      </c>
      <c r="F7" s="75">
        <v>1</v>
      </c>
      <c r="G7" s="74" t="s">
        <v>377</v>
      </c>
      <c r="H7" s="75">
        <v>2</v>
      </c>
      <c r="I7" s="74" t="s">
        <v>22</v>
      </c>
      <c r="J7" s="75">
        <v>1</v>
      </c>
      <c r="K7" s="76"/>
      <c r="L7" s="76"/>
      <c r="M7" s="76"/>
      <c r="N7" s="77" t="str">
        <f t="shared" si="0"/>
        <v>B</v>
      </c>
      <c r="O7" s="77" t="str">
        <f t="shared" si="1"/>
        <v>B.1</v>
      </c>
      <c r="P7" s="77" t="str">
        <f t="shared" si="2"/>
        <v>B.1.2</v>
      </c>
      <c r="Q7" s="78" t="str">
        <f t="shared" ref="Q7:Q69" si="5">D7&amp;" - "&amp;B7</f>
        <v>B - Appliances</v>
      </c>
      <c r="R7" s="78" t="str">
        <f t="shared" si="3"/>
        <v>B.1 - Appliances General</v>
      </c>
      <c r="S7" s="79" t="str">
        <f t="shared" si="4"/>
        <v>B.1.2 - Appliances Allowance</v>
      </c>
    </row>
    <row r="8" spans="2:19" ht="16">
      <c r="B8" s="147" t="s">
        <v>115</v>
      </c>
      <c r="C8" s="148"/>
      <c r="D8" s="74" t="s">
        <v>510</v>
      </c>
      <c r="E8" s="74" t="s">
        <v>114</v>
      </c>
      <c r="F8" s="75">
        <v>2</v>
      </c>
      <c r="G8" s="74" t="s">
        <v>118</v>
      </c>
      <c r="H8" s="75">
        <v>1</v>
      </c>
      <c r="I8" s="74" t="s">
        <v>6</v>
      </c>
      <c r="J8" s="75">
        <v>1</v>
      </c>
      <c r="K8" s="76"/>
      <c r="L8" s="76">
        <v>518.46</v>
      </c>
      <c r="M8" s="76"/>
      <c r="N8" s="77" t="str">
        <f t="shared" si="0"/>
        <v>B</v>
      </c>
      <c r="O8" s="77" t="str">
        <f t="shared" si="1"/>
        <v>B.2</v>
      </c>
      <c r="P8" s="77" t="str">
        <f t="shared" si="2"/>
        <v>B.2.1</v>
      </c>
      <c r="Q8" s="78" t="str">
        <f t="shared" si="5"/>
        <v>B - Appliances</v>
      </c>
      <c r="R8" s="78" t="str">
        <f t="shared" si="3"/>
        <v>B.2 - Kitchen Appliances</v>
      </c>
      <c r="S8" s="79" t="str">
        <f t="shared" si="4"/>
        <v>B.2.1 - Dishwasher, Average</v>
      </c>
    </row>
    <row r="9" spans="2:19" ht="16">
      <c r="B9" s="147" t="s">
        <v>115</v>
      </c>
      <c r="C9" s="148"/>
      <c r="D9" s="74" t="s">
        <v>510</v>
      </c>
      <c r="E9" s="74" t="s">
        <v>114</v>
      </c>
      <c r="F9" s="75">
        <v>2</v>
      </c>
      <c r="G9" s="74" t="s">
        <v>119</v>
      </c>
      <c r="H9" s="75">
        <v>2</v>
      </c>
      <c r="I9" s="74" t="s">
        <v>6</v>
      </c>
      <c r="J9" s="75">
        <v>1</v>
      </c>
      <c r="K9" s="76"/>
      <c r="L9" s="76">
        <v>362.92</v>
      </c>
      <c r="M9" s="76"/>
      <c r="N9" s="77" t="str">
        <f t="shared" si="0"/>
        <v>B</v>
      </c>
      <c r="O9" s="77" t="str">
        <f t="shared" si="1"/>
        <v>B.2</v>
      </c>
      <c r="P9" s="77" t="str">
        <f t="shared" si="2"/>
        <v>B.2.2</v>
      </c>
      <c r="Q9" s="78" t="str">
        <f t="shared" si="5"/>
        <v>B - Appliances</v>
      </c>
      <c r="R9" s="78" t="str">
        <f t="shared" si="3"/>
        <v>B.2 - Kitchen Appliances</v>
      </c>
      <c r="S9" s="79" t="str">
        <f t="shared" si="4"/>
        <v>B.2.2 - Dishwasher, Economy</v>
      </c>
    </row>
    <row r="10" spans="2:19" ht="16">
      <c r="B10" s="147" t="s">
        <v>115</v>
      </c>
      <c r="C10" s="148"/>
      <c r="D10" s="74" t="s">
        <v>510</v>
      </c>
      <c r="E10" s="74" t="s">
        <v>114</v>
      </c>
      <c r="F10" s="75">
        <v>2</v>
      </c>
      <c r="G10" s="74" t="s">
        <v>117</v>
      </c>
      <c r="H10" s="75">
        <v>3</v>
      </c>
      <c r="I10" s="74" t="s">
        <v>6</v>
      </c>
      <c r="J10" s="75">
        <v>1</v>
      </c>
      <c r="K10" s="76"/>
      <c r="L10" s="76">
        <v>933.22</v>
      </c>
      <c r="M10" s="76"/>
      <c r="N10" s="77" t="str">
        <f t="shared" si="0"/>
        <v>B</v>
      </c>
      <c r="O10" s="77" t="str">
        <f t="shared" si="1"/>
        <v>B.2</v>
      </c>
      <c r="P10" s="77" t="str">
        <f t="shared" si="2"/>
        <v>B.2.3</v>
      </c>
      <c r="Q10" s="78" t="str">
        <f t="shared" si="5"/>
        <v>B - Appliances</v>
      </c>
      <c r="R10" s="78" t="str">
        <f t="shared" si="3"/>
        <v>B.2 - Kitchen Appliances</v>
      </c>
      <c r="S10" s="79" t="str">
        <f t="shared" si="4"/>
        <v>B.2.3 - Dishwasher, Premium</v>
      </c>
    </row>
    <row r="11" spans="2:19" ht="16">
      <c r="B11" s="147" t="s">
        <v>115</v>
      </c>
      <c r="C11" s="148"/>
      <c r="D11" s="74" t="s">
        <v>510</v>
      </c>
      <c r="E11" s="74" t="s">
        <v>114</v>
      </c>
      <c r="F11" s="75">
        <v>2</v>
      </c>
      <c r="G11" s="74" t="s">
        <v>130</v>
      </c>
      <c r="H11" s="75">
        <v>4</v>
      </c>
      <c r="I11" s="74" t="s">
        <v>22</v>
      </c>
      <c r="J11" s="75">
        <v>1</v>
      </c>
      <c r="K11" s="76"/>
      <c r="L11" s="76"/>
      <c r="M11" s="76"/>
      <c r="N11" s="77" t="str">
        <f t="shared" si="0"/>
        <v>B</v>
      </c>
      <c r="O11" s="77" t="str">
        <f t="shared" si="1"/>
        <v>B.2</v>
      </c>
      <c r="P11" s="77" t="str">
        <f t="shared" si="2"/>
        <v>B.2.4</v>
      </c>
      <c r="Q11" s="78" t="str">
        <f t="shared" si="5"/>
        <v>B - Appliances</v>
      </c>
      <c r="R11" s="78" t="str">
        <f t="shared" si="3"/>
        <v>B.2 - Kitchen Appliances</v>
      </c>
      <c r="S11" s="79" t="str">
        <f t="shared" si="4"/>
        <v>B.2.4 - Kitchen Appliances Allowance</v>
      </c>
    </row>
    <row r="12" spans="2:19" ht="16">
      <c r="B12" s="147" t="s">
        <v>115</v>
      </c>
      <c r="C12" s="148"/>
      <c r="D12" s="74" t="s">
        <v>510</v>
      </c>
      <c r="E12" s="74" t="s">
        <v>114</v>
      </c>
      <c r="F12" s="75">
        <v>2</v>
      </c>
      <c r="G12" s="74" t="s">
        <v>116</v>
      </c>
      <c r="H12" s="75">
        <v>5</v>
      </c>
      <c r="I12" s="74" t="s">
        <v>6</v>
      </c>
      <c r="J12" s="75">
        <v>1</v>
      </c>
      <c r="K12" s="76"/>
      <c r="L12" s="76">
        <v>207.38</v>
      </c>
      <c r="M12" s="76"/>
      <c r="N12" s="77" t="str">
        <f t="shared" si="0"/>
        <v>B</v>
      </c>
      <c r="O12" s="77" t="str">
        <f t="shared" si="1"/>
        <v>B.2</v>
      </c>
      <c r="P12" s="77" t="str">
        <f t="shared" si="2"/>
        <v>B.2.5</v>
      </c>
      <c r="Q12" s="78" t="str">
        <f t="shared" si="5"/>
        <v>B - Appliances</v>
      </c>
      <c r="R12" s="78" t="str">
        <f t="shared" si="3"/>
        <v>B.2 - Kitchen Appliances</v>
      </c>
      <c r="S12" s="79" t="str">
        <f t="shared" si="4"/>
        <v>B.2.5 - Microwave</v>
      </c>
    </row>
    <row r="13" spans="2:19" ht="16">
      <c r="B13" s="147" t="s">
        <v>115</v>
      </c>
      <c r="C13" s="148"/>
      <c r="D13" s="74" t="s">
        <v>510</v>
      </c>
      <c r="E13" s="74" t="s">
        <v>114</v>
      </c>
      <c r="F13" s="75">
        <v>2</v>
      </c>
      <c r="G13" s="74" t="s">
        <v>122</v>
      </c>
      <c r="H13" s="75">
        <v>6</v>
      </c>
      <c r="I13" s="74" t="s">
        <v>6</v>
      </c>
      <c r="J13" s="75">
        <v>1</v>
      </c>
      <c r="K13" s="76"/>
      <c r="L13" s="76">
        <v>673.99</v>
      </c>
      <c r="M13" s="76"/>
      <c r="N13" s="77" t="str">
        <f t="shared" si="0"/>
        <v>B</v>
      </c>
      <c r="O13" s="77" t="str">
        <f t="shared" si="1"/>
        <v>B.2</v>
      </c>
      <c r="P13" s="77" t="str">
        <f t="shared" si="2"/>
        <v>B.2.6</v>
      </c>
      <c r="Q13" s="78" t="str">
        <f t="shared" si="5"/>
        <v>B - Appliances</v>
      </c>
      <c r="R13" s="78" t="str">
        <f t="shared" si="3"/>
        <v>B.2 - Kitchen Appliances</v>
      </c>
      <c r="S13" s="79" t="str">
        <f t="shared" si="4"/>
        <v>B.2.6 - Range Hood, Island</v>
      </c>
    </row>
    <row r="14" spans="2:19" ht="16">
      <c r="B14" s="147" t="s">
        <v>115</v>
      </c>
      <c r="C14" s="148"/>
      <c r="D14" s="74" t="s">
        <v>510</v>
      </c>
      <c r="E14" s="74" t="s">
        <v>114</v>
      </c>
      <c r="F14" s="75">
        <v>2</v>
      </c>
      <c r="G14" s="74" t="s">
        <v>123</v>
      </c>
      <c r="H14" s="75">
        <v>7</v>
      </c>
      <c r="I14" s="74" t="s">
        <v>6</v>
      </c>
      <c r="J14" s="75">
        <v>1</v>
      </c>
      <c r="K14" s="76"/>
      <c r="L14" s="76">
        <v>207.38</v>
      </c>
      <c r="M14" s="76"/>
      <c r="N14" s="77" t="str">
        <f t="shared" si="0"/>
        <v>B</v>
      </c>
      <c r="O14" s="77" t="str">
        <f t="shared" si="1"/>
        <v>B.2</v>
      </c>
      <c r="P14" s="77" t="str">
        <f t="shared" si="2"/>
        <v>B.2.7</v>
      </c>
      <c r="Q14" s="78" t="str">
        <f t="shared" si="5"/>
        <v>B - Appliances</v>
      </c>
      <c r="R14" s="78" t="str">
        <f t="shared" si="3"/>
        <v>B.2 - Kitchen Appliances</v>
      </c>
      <c r="S14" s="79" t="str">
        <f t="shared" si="4"/>
        <v>B.2.7 - Range Hood, Under Cabinet</v>
      </c>
    </row>
    <row r="15" spans="2:19" ht="16">
      <c r="B15" s="147" t="s">
        <v>115</v>
      </c>
      <c r="C15" s="148"/>
      <c r="D15" s="74" t="s">
        <v>510</v>
      </c>
      <c r="E15" s="74" t="s">
        <v>114</v>
      </c>
      <c r="F15" s="75">
        <v>2</v>
      </c>
      <c r="G15" s="74" t="s">
        <v>113</v>
      </c>
      <c r="H15" s="75">
        <v>8</v>
      </c>
      <c r="I15" s="74" t="s">
        <v>6</v>
      </c>
      <c r="J15" s="75">
        <v>1</v>
      </c>
      <c r="K15" s="76"/>
      <c r="L15" s="76">
        <v>362.92</v>
      </c>
      <c r="M15" s="76"/>
      <c r="N15" s="77" t="str">
        <f t="shared" si="0"/>
        <v>B</v>
      </c>
      <c r="O15" s="77" t="str">
        <f t="shared" si="1"/>
        <v>B.2</v>
      </c>
      <c r="P15" s="77" t="str">
        <f t="shared" si="2"/>
        <v>B.2.8</v>
      </c>
      <c r="Q15" s="78" t="str">
        <f t="shared" si="5"/>
        <v>B - Appliances</v>
      </c>
      <c r="R15" s="78" t="str">
        <f t="shared" si="3"/>
        <v>B.2 - Kitchen Appliances</v>
      </c>
      <c r="S15" s="79" t="str">
        <f t="shared" si="4"/>
        <v>B.2.8 - Range Hood, Wall Mounted</v>
      </c>
    </row>
    <row r="16" spans="2:19" ht="16">
      <c r="B16" s="147" t="s">
        <v>115</v>
      </c>
      <c r="C16" s="148"/>
      <c r="D16" s="74" t="s">
        <v>510</v>
      </c>
      <c r="E16" s="74" t="s">
        <v>114</v>
      </c>
      <c r="F16" s="75">
        <v>2</v>
      </c>
      <c r="G16" s="74" t="s">
        <v>125</v>
      </c>
      <c r="H16" s="75">
        <v>9</v>
      </c>
      <c r="I16" s="74" t="s">
        <v>6</v>
      </c>
      <c r="J16" s="75">
        <v>1</v>
      </c>
      <c r="K16" s="76"/>
      <c r="L16" s="76">
        <v>829.53</v>
      </c>
      <c r="M16" s="76"/>
      <c r="N16" s="77" t="str">
        <f t="shared" si="0"/>
        <v>B</v>
      </c>
      <c r="O16" s="77" t="str">
        <f t="shared" si="1"/>
        <v>B.2</v>
      </c>
      <c r="P16" s="77" t="str">
        <f t="shared" si="2"/>
        <v>B.2.9</v>
      </c>
      <c r="Q16" s="78" t="str">
        <f t="shared" si="5"/>
        <v>B - Appliances</v>
      </c>
      <c r="R16" s="78" t="str">
        <f t="shared" si="3"/>
        <v>B.2 - Kitchen Appliances</v>
      </c>
      <c r="S16" s="79" t="str">
        <f t="shared" si="4"/>
        <v>B.2.9 - Range, Average</v>
      </c>
    </row>
    <row r="17" spans="2:19" ht="16">
      <c r="B17" s="147" t="s">
        <v>115</v>
      </c>
      <c r="C17" s="148"/>
      <c r="D17" s="74" t="s">
        <v>510</v>
      </c>
      <c r="E17" s="74" t="s">
        <v>114</v>
      </c>
      <c r="F17" s="75">
        <v>2</v>
      </c>
      <c r="G17" s="74" t="s">
        <v>129</v>
      </c>
      <c r="H17" s="75">
        <v>10</v>
      </c>
      <c r="I17" s="74" t="s">
        <v>6</v>
      </c>
      <c r="J17" s="75">
        <v>1</v>
      </c>
      <c r="K17" s="76"/>
      <c r="L17" s="76">
        <v>518.46</v>
      </c>
      <c r="M17" s="76"/>
      <c r="N17" s="77" t="str">
        <f t="shared" si="0"/>
        <v>B</v>
      </c>
      <c r="O17" s="77" t="str">
        <f t="shared" si="1"/>
        <v>B.2</v>
      </c>
      <c r="P17" s="77" t="str">
        <f t="shared" si="2"/>
        <v>B.2.10</v>
      </c>
      <c r="Q17" s="78" t="str">
        <f t="shared" si="5"/>
        <v>B - Appliances</v>
      </c>
      <c r="R17" s="78" t="str">
        <f t="shared" si="3"/>
        <v>B.2 - Kitchen Appliances</v>
      </c>
      <c r="S17" s="79" t="str">
        <f t="shared" si="4"/>
        <v>B.2.10 - Range, Economy</v>
      </c>
    </row>
    <row r="18" spans="2:19" ht="16">
      <c r="B18" s="147" t="s">
        <v>115</v>
      </c>
      <c r="C18" s="148"/>
      <c r="D18" s="74" t="s">
        <v>510</v>
      </c>
      <c r="E18" s="74" t="s">
        <v>114</v>
      </c>
      <c r="F18" s="75">
        <v>2</v>
      </c>
      <c r="G18" s="74" t="s">
        <v>124</v>
      </c>
      <c r="H18" s="75">
        <v>1</v>
      </c>
      <c r="I18" s="74" t="s">
        <v>6</v>
      </c>
      <c r="J18" s="75">
        <v>1</v>
      </c>
      <c r="K18" s="76"/>
      <c r="L18" s="76">
        <v>1555.37</v>
      </c>
      <c r="M18" s="76"/>
      <c r="N18" s="77" t="str">
        <f t="shared" si="0"/>
        <v>B</v>
      </c>
      <c r="O18" s="77" t="str">
        <f t="shared" si="1"/>
        <v>B.2</v>
      </c>
      <c r="P18" s="77" t="str">
        <f t="shared" si="2"/>
        <v>B.2.1</v>
      </c>
      <c r="Q18" s="78" t="str">
        <f t="shared" si="5"/>
        <v>B - Appliances</v>
      </c>
      <c r="R18" s="78" t="str">
        <f t="shared" si="3"/>
        <v>B.2 - Kitchen Appliances</v>
      </c>
      <c r="S18" s="79" t="str">
        <f t="shared" si="4"/>
        <v>B.2.1 - Range, Premium</v>
      </c>
    </row>
    <row r="19" spans="2:19" ht="16">
      <c r="B19" s="147" t="s">
        <v>115</v>
      </c>
      <c r="C19" s="148"/>
      <c r="D19" s="74" t="s">
        <v>510</v>
      </c>
      <c r="E19" s="74" t="s">
        <v>114</v>
      </c>
      <c r="F19" s="75">
        <v>2</v>
      </c>
      <c r="G19" s="74" t="s">
        <v>127</v>
      </c>
      <c r="H19" s="75">
        <v>2</v>
      </c>
      <c r="I19" s="74" t="s">
        <v>6</v>
      </c>
      <c r="J19" s="75">
        <v>1</v>
      </c>
      <c r="K19" s="76"/>
      <c r="L19" s="76">
        <v>1140.6099999999999</v>
      </c>
      <c r="M19" s="76"/>
      <c r="N19" s="77" t="str">
        <f t="shared" si="0"/>
        <v>B</v>
      </c>
      <c r="O19" s="77" t="str">
        <f t="shared" si="1"/>
        <v>B.2</v>
      </c>
      <c r="P19" s="77" t="str">
        <f t="shared" si="2"/>
        <v>B.2.2</v>
      </c>
      <c r="Q19" s="78" t="str">
        <f t="shared" si="5"/>
        <v>B - Appliances</v>
      </c>
      <c r="R19" s="78" t="str">
        <f t="shared" si="3"/>
        <v>B.2 - Kitchen Appliances</v>
      </c>
      <c r="S19" s="79" t="str">
        <f t="shared" si="4"/>
        <v>B.2.2 - Refrigerator, Average</v>
      </c>
    </row>
    <row r="20" spans="2:19" ht="16">
      <c r="B20" s="147" t="s">
        <v>115</v>
      </c>
      <c r="C20" s="148"/>
      <c r="D20" s="74" t="s">
        <v>510</v>
      </c>
      <c r="E20" s="74" t="s">
        <v>114</v>
      </c>
      <c r="F20" s="75">
        <v>2</v>
      </c>
      <c r="G20" s="74" t="s">
        <v>121</v>
      </c>
      <c r="H20" s="75">
        <v>3</v>
      </c>
      <c r="I20" s="74" t="s">
        <v>6</v>
      </c>
      <c r="J20" s="75">
        <v>1</v>
      </c>
      <c r="K20" s="76"/>
      <c r="L20" s="76">
        <v>829.53</v>
      </c>
      <c r="M20" s="76"/>
      <c r="N20" s="77" t="str">
        <f t="shared" si="0"/>
        <v>B</v>
      </c>
      <c r="O20" s="77" t="str">
        <f t="shared" si="1"/>
        <v>B.2</v>
      </c>
      <c r="P20" s="77" t="str">
        <f t="shared" si="2"/>
        <v>B.2.3</v>
      </c>
      <c r="Q20" s="78" t="str">
        <f t="shared" si="5"/>
        <v>B - Appliances</v>
      </c>
      <c r="R20" s="78" t="str">
        <f t="shared" si="3"/>
        <v>B.2 - Kitchen Appliances</v>
      </c>
      <c r="S20" s="79" t="str">
        <f t="shared" si="4"/>
        <v>B.2.3 - Refrigerator, Economy</v>
      </c>
    </row>
    <row r="21" spans="2:19" ht="16">
      <c r="B21" s="147" t="s">
        <v>115</v>
      </c>
      <c r="C21" s="148"/>
      <c r="D21" s="74" t="s">
        <v>510</v>
      </c>
      <c r="E21" s="74" t="s">
        <v>114</v>
      </c>
      <c r="F21" s="75">
        <v>2</v>
      </c>
      <c r="G21" s="74" t="s">
        <v>126</v>
      </c>
      <c r="H21" s="75">
        <v>4</v>
      </c>
      <c r="I21" s="74" t="s">
        <v>6</v>
      </c>
      <c r="J21" s="75">
        <v>1</v>
      </c>
      <c r="K21" s="76"/>
      <c r="L21" s="76">
        <v>2073.83</v>
      </c>
      <c r="M21" s="76"/>
      <c r="N21" s="77" t="str">
        <f t="shared" si="0"/>
        <v>B</v>
      </c>
      <c r="O21" s="77" t="str">
        <f t="shared" si="1"/>
        <v>B.2</v>
      </c>
      <c r="P21" s="77" t="str">
        <f t="shared" si="2"/>
        <v>B.2.4</v>
      </c>
      <c r="Q21" s="78" t="str">
        <f t="shared" si="5"/>
        <v>B - Appliances</v>
      </c>
      <c r="R21" s="78" t="str">
        <f t="shared" si="3"/>
        <v>B.2 - Kitchen Appliances</v>
      </c>
      <c r="S21" s="79" t="str">
        <f t="shared" si="4"/>
        <v>B.2.4 - Refrigerator, Premium</v>
      </c>
    </row>
    <row r="22" spans="2:19" ht="16">
      <c r="B22" s="147" t="s">
        <v>115</v>
      </c>
      <c r="C22" s="148"/>
      <c r="D22" s="74" t="s">
        <v>510</v>
      </c>
      <c r="E22" s="74" t="s">
        <v>114</v>
      </c>
      <c r="F22" s="75">
        <v>2</v>
      </c>
      <c r="G22" s="74" t="s">
        <v>120</v>
      </c>
      <c r="H22" s="75">
        <v>5</v>
      </c>
      <c r="I22" s="74" t="s">
        <v>6</v>
      </c>
      <c r="J22" s="75">
        <v>1</v>
      </c>
      <c r="K22" s="76"/>
      <c r="L22" s="76">
        <v>1244.3</v>
      </c>
      <c r="M22" s="76"/>
      <c r="N22" s="77" t="str">
        <f t="shared" si="0"/>
        <v>B</v>
      </c>
      <c r="O22" s="77" t="str">
        <f t="shared" si="1"/>
        <v>B.2</v>
      </c>
      <c r="P22" s="77" t="str">
        <f t="shared" si="2"/>
        <v>B.2.5</v>
      </c>
      <c r="Q22" s="78" t="str">
        <f t="shared" si="5"/>
        <v>B - Appliances</v>
      </c>
      <c r="R22" s="78" t="str">
        <f t="shared" si="3"/>
        <v>B.2 - Kitchen Appliances</v>
      </c>
      <c r="S22" s="79" t="str">
        <f t="shared" si="4"/>
        <v>B.2.5 - Wall Oven Double</v>
      </c>
    </row>
    <row r="23" spans="2:19" ht="16">
      <c r="B23" s="147" t="s">
        <v>115</v>
      </c>
      <c r="C23" s="148"/>
      <c r="D23" s="74" t="s">
        <v>510</v>
      </c>
      <c r="E23" s="74" t="s">
        <v>114</v>
      </c>
      <c r="F23" s="75">
        <v>2</v>
      </c>
      <c r="G23" s="74" t="s">
        <v>128</v>
      </c>
      <c r="H23" s="75">
        <v>6</v>
      </c>
      <c r="I23" s="74" t="s">
        <v>6</v>
      </c>
      <c r="J23" s="75">
        <v>1</v>
      </c>
      <c r="K23" s="76"/>
      <c r="L23" s="76">
        <v>725.84</v>
      </c>
      <c r="M23" s="76"/>
      <c r="N23" s="77" t="str">
        <f t="shared" si="0"/>
        <v>B</v>
      </c>
      <c r="O23" s="77" t="str">
        <f t="shared" si="1"/>
        <v>B.2</v>
      </c>
      <c r="P23" s="77" t="str">
        <f t="shared" si="2"/>
        <v>B.2.6</v>
      </c>
      <c r="Q23" s="78" t="str">
        <f t="shared" si="5"/>
        <v>B - Appliances</v>
      </c>
      <c r="R23" s="78" t="str">
        <f t="shared" si="3"/>
        <v>B.2 - Kitchen Appliances</v>
      </c>
      <c r="S23" s="79" t="str">
        <f t="shared" si="4"/>
        <v>B.2.6 - Wall Oven, Single</v>
      </c>
    </row>
    <row r="24" spans="2:19" ht="16">
      <c r="B24" s="147" t="s">
        <v>35</v>
      </c>
      <c r="C24" s="148"/>
      <c r="D24" s="74" t="s">
        <v>511</v>
      </c>
      <c r="E24" s="74" t="s">
        <v>353</v>
      </c>
      <c r="F24" s="75">
        <v>2</v>
      </c>
      <c r="G24" s="74" t="s">
        <v>352</v>
      </c>
      <c r="H24" s="75">
        <v>1</v>
      </c>
      <c r="I24" s="74" t="s">
        <v>6</v>
      </c>
      <c r="J24" s="75"/>
      <c r="K24" s="76">
        <v>15.38</v>
      </c>
      <c r="L24" s="76">
        <v>15.55</v>
      </c>
      <c r="M24" s="76"/>
      <c r="N24" s="77" t="str">
        <f t="shared" si="0"/>
        <v>C</v>
      </c>
      <c r="O24" s="77" t="str">
        <f t="shared" si="1"/>
        <v>C.2</v>
      </c>
      <c r="P24" s="77" t="str">
        <f t="shared" si="2"/>
        <v>C.2.1</v>
      </c>
      <c r="Q24" s="78" t="str">
        <f t="shared" si="5"/>
        <v>C - Cabinets and Countertops</v>
      </c>
      <c r="R24" s="78" t="str">
        <f t="shared" si="3"/>
        <v>C.2 - Bathroom Cabinets</v>
      </c>
      <c r="S24" s="79" t="str">
        <f t="shared" si="4"/>
        <v>C.2.1 - Bath Accessories, Towel Bar, Toilet Disp</v>
      </c>
    </row>
    <row r="25" spans="2:19" ht="16">
      <c r="B25" s="147" t="s">
        <v>38</v>
      </c>
      <c r="C25" s="148"/>
      <c r="D25" s="74" t="s">
        <v>511</v>
      </c>
      <c r="E25" s="74" t="s">
        <v>353</v>
      </c>
      <c r="F25" s="75">
        <v>2</v>
      </c>
      <c r="G25" s="74" t="s">
        <v>355</v>
      </c>
      <c r="H25" s="75">
        <v>2</v>
      </c>
      <c r="I25" s="74" t="s">
        <v>6</v>
      </c>
      <c r="J25" s="75"/>
      <c r="K25" s="76">
        <v>3.85</v>
      </c>
      <c r="L25" s="76">
        <v>4.1500000000000004</v>
      </c>
      <c r="M25" s="76"/>
      <c r="N25" s="77" t="str">
        <f t="shared" si="0"/>
        <v>C</v>
      </c>
      <c r="O25" s="77" t="str">
        <f t="shared" si="1"/>
        <v>C.2</v>
      </c>
      <c r="P25" s="77" t="str">
        <f t="shared" si="2"/>
        <v>C.2.2</v>
      </c>
      <c r="Q25" s="78" t="str">
        <f t="shared" si="5"/>
        <v>C - Cabinets And Countertops</v>
      </c>
      <c r="R25" s="78" t="str">
        <f t="shared" si="3"/>
        <v>C.2 - Bathroom Cabinets</v>
      </c>
      <c r="S25" s="79" t="str">
        <f t="shared" si="4"/>
        <v>C.2.2 - Bathroom Cabinet Door Pulls</v>
      </c>
    </row>
    <row r="26" spans="2:19" ht="16">
      <c r="B26" s="147" t="s">
        <v>38</v>
      </c>
      <c r="C26" s="148"/>
      <c r="D26" s="74" t="s">
        <v>511</v>
      </c>
      <c r="E26" s="74" t="s">
        <v>353</v>
      </c>
      <c r="F26" s="75">
        <v>2</v>
      </c>
      <c r="G26" s="74" t="s">
        <v>358</v>
      </c>
      <c r="H26" s="75">
        <v>3</v>
      </c>
      <c r="I26" s="74" t="s">
        <v>22</v>
      </c>
      <c r="J26" s="75">
        <v>1</v>
      </c>
      <c r="K26" s="76"/>
      <c r="L26" s="76"/>
      <c r="M26" s="76"/>
      <c r="N26" s="77" t="str">
        <f t="shared" si="0"/>
        <v>C</v>
      </c>
      <c r="O26" s="77" t="str">
        <f t="shared" si="1"/>
        <v>C.2</v>
      </c>
      <c r="P26" s="77" t="str">
        <f t="shared" si="2"/>
        <v>C.2.3</v>
      </c>
      <c r="Q26" s="78" t="str">
        <f t="shared" si="5"/>
        <v>C - Cabinets And Countertops</v>
      </c>
      <c r="R26" s="78" t="str">
        <f t="shared" si="3"/>
        <v>C.2 - Bathroom Cabinets</v>
      </c>
      <c r="S26" s="79" t="str">
        <f t="shared" si="4"/>
        <v>C.2.3 - Bathroom Cabinets Allowance</v>
      </c>
    </row>
    <row r="27" spans="2:19" ht="16">
      <c r="B27" s="147" t="s">
        <v>35</v>
      </c>
      <c r="C27" s="148"/>
      <c r="D27" s="74" t="s">
        <v>511</v>
      </c>
      <c r="E27" s="74" t="s">
        <v>353</v>
      </c>
      <c r="F27" s="75">
        <v>2</v>
      </c>
      <c r="G27" s="74" t="s">
        <v>357</v>
      </c>
      <c r="H27" s="75">
        <v>4</v>
      </c>
      <c r="I27" s="74" t="s">
        <v>6</v>
      </c>
      <c r="J27" s="75"/>
      <c r="K27" s="76">
        <v>38.46</v>
      </c>
      <c r="L27" s="76">
        <v>72.58</v>
      </c>
      <c r="M27" s="76"/>
      <c r="N27" s="77" t="str">
        <f t="shared" si="0"/>
        <v>C</v>
      </c>
      <c r="O27" s="77" t="str">
        <f t="shared" si="1"/>
        <v>C.2</v>
      </c>
      <c r="P27" s="77" t="str">
        <f t="shared" si="2"/>
        <v>C.2.4</v>
      </c>
      <c r="Q27" s="78" t="str">
        <f t="shared" si="5"/>
        <v>C - Cabinets and Countertops</v>
      </c>
      <c r="R27" s="78" t="str">
        <f t="shared" si="3"/>
        <v>C.2 - Bathroom Cabinets</v>
      </c>
      <c r="S27" s="79" t="str">
        <f t="shared" si="4"/>
        <v>C.2.4 - Bathroom Mirrors</v>
      </c>
    </row>
    <row r="28" spans="2:19" ht="16">
      <c r="B28" s="147" t="s">
        <v>38</v>
      </c>
      <c r="C28" s="148"/>
      <c r="D28" s="74" t="s">
        <v>511</v>
      </c>
      <c r="E28" s="74" t="s">
        <v>353</v>
      </c>
      <c r="F28" s="75">
        <v>2</v>
      </c>
      <c r="G28" s="74" t="s">
        <v>111</v>
      </c>
      <c r="H28" s="75">
        <v>5</v>
      </c>
      <c r="I28" s="74" t="s">
        <v>110</v>
      </c>
      <c r="J28" s="75"/>
      <c r="K28" s="76">
        <v>61.54</v>
      </c>
      <c r="L28" s="76"/>
      <c r="M28" s="76"/>
      <c r="N28" s="77" t="str">
        <f t="shared" si="0"/>
        <v>C</v>
      </c>
      <c r="O28" s="77" t="str">
        <f t="shared" si="1"/>
        <v>C.2</v>
      </c>
      <c r="P28" s="77" t="str">
        <f t="shared" si="2"/>
        <v>C.2.5</v>
      </c>
      <c r="Q28" s="78" t="str">
        <f t="shared" si="5"/>
        <v>C - Cabinets And Countertops</v>
      </c>
      <c r="R28" s="78" t="str">
        <f t="shared" si="3"/>
        <v>C.2 - Bathroom Cabinets</v>
      </c>
      <c r="S28" s="79" t="str">
        <f t="shared" si="4"/>
        <v>C.2.5 - Cabinet Installation, Hourly</v>
      </c>
    </row>
    <row r="29" spans="2:19" ht="16">
      <c r="B29" s="147" t="s">
        <v>38</v>
      </c>
      <c r="C29" s="148"/>
      <c r="D29" s="74" t="s">
        <v>511</v>
      </c>
      <c r="E29" s="74" t="s">
        <v>353</v>
      </c>
      <c r="F29" s="75">
        <v>2</v>
      </c>
      <c r="G29" s="74" t="s">
        <v>356</v>
      </c>
      <c r="H29" s="75">
        <v>6</v>
      </c>
      <c r="I29" s="74" t="s">
        <v>6</v>
      </c>
      <c r="J29" s="75"/>
      <c r="K29" s="76">
        <v>230.77</v>
      </c>
      <c r="L29" s="76">
        <v>518.46</v>
      </c>
      <c r="M29" s="76"/>
      <c r="N29" s="77" t="str">
        <f t="shared" si="0"/>
        <v>C</v>
      </c>
      <c r="O29" s="77" t="str">
        <f t="shared" si="1"/>
        <v>C.2</v>
      </c>
      <c r="P29" s="77" t="str">
        <f t="shared" si="2"/>
        <v>C.2.6</v>
      </c>
      <c r="Q29" s="78" t="str">
        <f t="shared" si="5"/>
        <v>C - Cabinets And Countertops</v>
      </c>
      <c r="R29" s="78" t="str">
        <f t="shared" si="3"/>
        <v>C.2 - Bathroom Cabinets</v>
      </c>
      <c r="S29" s="79" t="str">
        <f t="shared" si="4"/>
        <v>C.2.6 - Vanity Cabinet</v>
      </c>
    </row>
    <row r="30" spans="2:19" ht="16">
      <c r="B30" s="147" t="s">
        <v>38</v>
      </c>
      <c r="C30" s="148"/>
      <c r="D30" s="74" t="s">
        <v>511</v>
      </c>
      <c r="E30" s="74" t="s">
        <v>353</v>
      </c>
      <c r="F30" s="75">
        <v>2</v>
      </c>
      <c r="G30" s="74" t="s">
        <v>354</v>
      </c>
      <c r="H30" s="75">
        <v>7</v>
      </c>
      <c r="I30" s="74" t="s">
        <v>6</v>
      </c>
      <c r="J30" s="75"/>
      <c r="K30" s="76">
        <v>153.85</v>
      </c>
      <c r="L30" s="76">
        <v>155.54</v>
      </c>
      <c r="M30" s="76"/>
      <c r="N30" s="77" t="str">
        <f t="shared" si="0"/>
        <v>C</v>
      </c>
      <c r="O30" s="77" t="str">
        <f t="shared" si="1"/>
        <v>C.2</v>
      </c>
      <c r="P30" s="77" t="str">
        <f t="shared" si="2"/>
        <v>C.2.7</v>
      </c>
      <c r="Q30" s="78" t="str">
        <f t="shared" si="5"/>
        <v>C - Cabinets And Countertops</v>
      </c>
      <c r="R30" s="78" t="str">
        <f t="shared" si="3"/>
        <v>C.2 - Bathroom Cabinets</v>
      </c>
      <c r="S30" s="79" t="str">
        <f t="shared" si="4"/>
        <v>C.2.7 - Vanity Countertop, Stone/Solid Surface</v>
      </c>
    </row>
    <row r="31" spans="2:19" ht="16">
      <c r="B31" s="147" t="s">
        <v>35</v>
      </c>
      <c r="C31" s="148"/>
      <c r="D31" s="74" t="s">
        <v>511</v>
      </c>
      <c r="E31" s="74" t="s">
        <v>332</v>
      </c>
      <c r="F31" s="75">
        <v>1</v>
      </c>
      <c r="G31" s="74" t="s">
        <v>334</v>
      </c>
      <c r="H31" s="75">
        <v>1</v>
      </c>
      <c r="I31" s="74" t="s">
        <v>22</v>
      </c>
      <c r="J31" s="75">
        <v>1</v>
      </c>
      <c r="K31" s="76"/>
      <c r="L31" s="76"/>
      <c r="M31" s="76"/>
      <c r="N31" s="77" t="str">
        <f t="shared" si="0"/>
        <v>C</v>
      </c>
      <c r="O31" s="77" t="str">
        <f t="shared" si="1"/>
        <v>C.1</v>
      </c>
      <c r="P31" s="77" t="str">
        <f t="shared" si="2"/>
        <v>C.1.1</v>
      </c>
      <c r="Q31" s="78" t="str">
        <f t="shared" si="5"/>
        <v>C - Cabinets and Countertops</v>
      </c>
      <c r="R31" s="78" t="str">
        <f t="shared" si="3"/>
        <v>C.1 - Cabinets and Countertops General</v>
      </c>
      <c r="S31" s="79" t="str">
        <f t="shared" si="4"/>
        <v>C.1.1 - Cabinets and Countertops Allowance</v>
      </c>
    </row>
    <row r="32" spans="2:19" ht="16">
      <c r="B32" s="147" t="s">
        <v>35</v>
      </c>
      <c r="C32" s="148"/>
      <c r="D32" s="74" t="s">
        <v>511</v>
      </c>
      <c r="E32" s="74" t="s">
        <v>332</v>
      </c>
      <c r="F32" s="75">
        <v>1</v>
      </c>
      <c r="G32" s="74" t="s">
        <v>331</v>
      </c>
      <c r="H32" s="75">
        <v>2</v>
      </c>
      <c r="I32" s="74" t="s">
        <v>6</v>
      </c>
      <c r="J32" s="75">
        <v>1</v>
      </c>
      <c r="K32" s="76"/>
      <c r="L32" s="76">
        <v>103.69</v>
      </c>
      <c r="M32" s="76"/>
      <c r="N32" s="77" t="str">
        <f t="shared" si="0"/>
        <v>C</v>
      </c>
      <c r="O32" s="77" t="str">
        <f t="shared" si="1"/>
        <v>C.1</v>
      </c>
      <c r="P32" s="77" t="str">
        <f t="shared" si="2"/>
        <v>C.1.2</v>
      </c>
      <c r="Q32" s="78" t="str">
        <f t="shared" si="5"/>
        <v>C - Cabinets and Countertops</v>
      </c>
      <c r="R32" s="78" t="str">
        <f t="shared" si="3"/>
        <v>C.1 - Cabinets and Countertops General</v>
      </c>
      <c r="S32" s="79" t="str">
        <f t="shared" si="4"/>
        <v>C.1.2 - Cabinets Delivery</v>
      </c>
    </row>
    <row r="33" spans="2:19" ht="16">
      <c r="B33" s="147" t="s">
        <v>35</v>
      </c>
      <c r="C33" s="148"/>
      <c r="D33" s="74" t="s">
        <v>511</v>
      </c>
      <c r="E33" s="74" t="s">
        <v>332</v>
      </c>
      <c r="F33" s="75">
        <v>1</v>
      </c>
      <c r="G33" s="74" t="s">
        <v>333</v>
      </c>
      <c r="H33" s="75">
        <v>3</v>
      </c>
      <c r="I33" s="74" t="s">
        <v>6</v>
      </c>
      <c r="J33" s="75">
        <v>1</v>
      </c>
      <c r="K33" s="76"/>
      <c r="L33" s="76">
        <v>103.69</v>
      </c>
      <c r="M33" s="76"/>
      <c r="N33" s="77" t="str">
        <f t="shared" si="0"/>
        <v>C</v>
      </c>
      <c r="O33" s="77" t="str">
        <f t="shared" si="1"/>
        <v>C.1</v>
      </c>
      <c r="P33" s="77" t="str">
        <f t="shared" si="2"/>
        <v>C.1.3</v>
      </c>
      <c r="Q33" s="78" t="str">
        <f t="shared" si="5"/>
        <v>C - Cabinets and Countertops</v>
      </c>
      <c r="R33" s="78" t="str">
        <f t="shared" si="3"/>
        <v>C.1 - Cabinets and Countertops General</v>
      </c>
      <c r="S33" s="79" t="str">
        <f t="shared" si="4"/>
        <v>C.1.3 - Countertop Delivery</v>
      </c>
    </row>
    <row r="34" spans="2:19" ht="16">
      <c r="B34" s="147" t="s">
        <v>38</v>
      </c>
      <c r="C34" s="148"/>
      <c r="D34" s="74" t="s">
        <v>511</v>
      </c>
      <c r="E34" s="74" t="s">
        <v>34</v>
      </c>
      <c r="F34" s="75">
        <v>3</v>
      </c>
      <c r="G34" s="74" t="s">
        <v>295</v>
      </c>
      <c r="H34" s="75">
        <v>1</v>
      </c>
      <c r="I34" s="74" t="s">
        <v>22</v>
      </c>
      <c r="J34" s="75">
        <v>1</v>
      </c>
      <c r="K34" s="76"/>
      <c r="L34" s="76"/>
      <c r="M34" s="76"/>
      <c r="N34" s="77" t="str">
        <f t="shared" si="0"/>
        <v>C</v>
      </c>
      <c r="O34" s="77" t="str">
        <f t="shared" si="1"/>
        <v>C.3</v>
      </c>
      <c r="P34" s="77" t="str">
        <f t="shared" si="2"/>
        <v>C.3.1</v>
      </c>
      <c r="Q34" s="78" t="str">
        <f t="shared" si="5"/>
        <v>C - Cabinets And Countertops</v>
      </c>
      <c r="R34" s="78" t="str">
        <f t="shared" si="3"/>
        <v>C.3 - Countertops</v>
      </c>
      <c r="S34" s="79" t="str">
        <f t="shared" si="4"/>
        <v>C.3.1 - Countertops Allowance</v>
      </c>
    </row>
    <row r="35" spans="2:19" ht="16">
      <c r="B35" s="147" t="s">
        <v>35</v>
      </c>
      <c r="C35" s="148"/>
      <c r="D35" s="74" t="s">
        <v>511</v>
      </c>
      <c r="E35" s="74" t="s">
        <v>34</v>
      </c>
      <c r="F35" s="75">
        <v>3</v>
      </c>
      <c r="G35" s="74" t="s">
        <v>293</v>
      </c>
      <c r="H35" s="75">
        <v>2</v>
      </c>
      <c r="I35" s="74" t="s">
        <v>110</v>
      </c>
      <c r="J35" s="75"/>
      <c r="K35" s="76">
        <v>61.54</v>
      </c>
      <c r="L35" s="76"/>
      <c r="M35" s="76"/>
      <c r="N35" s="77" t="str">
        <f t="shared" si="0"/>
        <v>C</v>
      </c>
      <c r="O35" s="77" t="str">
        <f t="shared" si="1"/>
        <v>C.3</v>
      </c>
      <c r="P35" s="77" t="str">
        <f t="shared" si="2"/>
        <v>C.3.2</v>
      </c>
      <c r="Q35" s="78" t="str">
        <f t="shared" si="5"/>
        <v>C - Cabinets and Countertops</v>
      </c>
      <c r="R35" s="78" t="str">
        <f t="shared" si="3"/>
        <v>C.3 - Countertops</v>
      </c>
      <c r="S35" s="79" t="str">
        <f t="shared" si="4"/>
        <v>C.3.2 - Countertops Installation, Hourly</v>
      </c>
    </row>
    <row r="36" spans="2:19" ht="16">
      <c r="B36" s="147" t="s">
        <v>35</v>
      </c>
      <c r="C36" s="148"/>
      <c r="D36" s="74" t="s">
        <v>511</v>
      </c>
      <c r="E36" s="74" t="s">
        <v>34</v>
      </c>
      <c r="F36" s="75">
        <v>3</v>
      </c>
      <c r="G36" s="74" t="s">
        <v>33</v>
      </c>
      <c r="H36" s="75">
        <v>3</v>
      </c>
      <c r="I36" s="74" t="s">
        <v>32</v>
      </c>
      <c r="J36" s="75"/>
      <c r="K36" s="76">
        <v>46.15</v>
      </c>
      <c r="L36" s="76">
        <v>41.48</v>
      </c>
      <c r="M36" s="76"/>
      <c r="N36" s="77" t="str">
        <f t="shared" si="0"/>
        <v>C</v>
      </c>
      <c r="O36" s="77" t="str">
        <f t="shared" si="1"/>
        <v>C.3</v>
      </c>
      <c r="P36" s="77" t="str">
        <f t="shared" si="2"/>
        <v>C.3.3</v>
      </c>
      <c r="Q36" s="78" t="str">
        <f t="shared" si="5"/>
        <v>C - Cabinets and Countertops</v>
      </c>
      <c r="R36" s="78" t="str">
        <f t="shared" si="3"/>
        <v>C.3 - Countertops</v>
      </c>
      <c r="S36" s="79" t="str">
        <f t="shared" si="4"/>
        <v>C.3.3 - Countertops Stone (LF)</v>
      </c>
    </row>
    <row r="37" spans="2:19" ht="16">
      <c r="B37" s="147" t="s">
        <v>35</v>
      </c>
      <c r="C37" s="148"/>
      <c r="D37" s="74" t="s">
        <v>511</v>
      </c>
      <c r="E37" s="74" t="s">
        <v>34</v>
      </c>
      <c r="F37" s="75">
        <v>3</v>
      </c>
      <c r="G37" s="74" t="s">
        <v>292</v>
      </c>
      <c r="H37" s="75">
        <v>4</v>
      </c>
      <c r="I37" s="74" t="s">
        <v>39</v>
      </c>
      <c r="J37" s="75"/>
      <c r="K37" s="76">
        <v>23.08</v>
      </c>
      <c r="L37" s="76">
        <v>20.74</v>
      </c>
      <c r="M37" s="76"/>
      <c r="N37" s="77" t="str">
        <f t="shared" si="0"/>
        <v>C</v>
      </c>
      <c r="O37" s="77" t="str">
        <f t="shared" si="1"/>
        <v>C.3</v>
      </c>
      <c r="P37" s="77" t="str">
        <f t="shared" si="2"/>
        <v>C.3.4</v>
      </c>
      <c r="Q37" s="78" t="str">
        <f t="shared" si="5"/>
        <v>C - Cabinets and Countertops</v>
      </c>
      <c r="R37" s="78" t="str">
        <f t="shared" si="3"/>
        <v>C.3 - Countertops</v>
      </c>
      <c r="S37" s="79" t="str">
        <f t="shared" si="4"/>
        <v>C.3.4 - Countertops Stone (SF)</v>
      </c>
    </row>
    <row r="38" spans="2:19" ht="16">
      <c r="B38" s="147" t="s">
        <v>35</v>
      </c>
      <c r="C38" s="148"/>
      <c r="D38" s="74" t="s">
        <v>511</v>
      </c>
      <c r="E38" s="74" t="s">
        <v>34</v>
      </c>
      <c r="F38" s="75">
        <v>3</v>
      </c>
      <c r="G38" s="74" t="s">
        <v>294</v>
      </c>
      <c r="H38" s="75">
        <v>5</v>
      </c>
      <c r="I38" s="74" t="s">
        <v>39</v>
      </c>
      <c r="J38" s="75"/>
      <c r="K38" s="76">
        <v>7.69</v>
      </c>
      <c r="L38" s="76">
        <v>12.96</v>
      </c>
      <c r="M38" s="76"/>
      <c r="N38" s="77" t="str">
        <f t="shared" si="0"/>
        <v>C</v>
      </c>
      <c r="O38" s="77" t="str">
        <f t="shared" si="1"/>
        <v>C.3</v>
      </c>
      <c r="P38" s="77" t="str">
        <f t="shared" si="2"/>
        <v>C.3.5</v>
      </c>
      <c r="Q38" s="78" t="str">
        <f t="shared" si="5"/>
        <v>C - Cabinets and Countertops</v>
      </c>
      <c r="R38" s="78" t="str">
        <f t="shared" si="3"/>
        <v>C.3 - Countertops</v>
      </c>
      <c r="S38" s="79" t="str">
        <f t="shared" si="4"/>
        <v>C.3.5 - Plastic Laminate Countertop</v>
      </c>
    </row>
    <row r="39" spans="2:19" ht="16">
      <c r="B39" s="147" t="s">
        <v>38</v>
      </c>
      <c r="C39" s="148"/>
      <c r="D39" s="74" t="s">
        <v>511</v>
      </c>
      <c r="E39" s="74" t="s">
        <v>37</v>
      </c>
      <c r="F39" s="75">
        <v>4</v>
      </c>
      <c r="G39" s="74" t="s">
        <v>111</v>
      </c>
      <c r="H39" s="75">
        <v>1</v>
      </c>
      <c r="I39" s="74" t="s">
        <v>110</v>
      </c>
      <c r="J39" s="75"/>
      <c r="K39" s="76">
        <v>61.54</v>
      </c>
      <c r="L39" s="76"/>
      <c r="M39" s="76"/>
      <c r="N39" s="77" t="str">
        <f t="shared" si="0"/>
        <v>C</v>
      </c>
      <c r="O39" s="77" t="str">
        <f t="shared" si="1"/>
        <v>C.4</v>
      </c>
      <c r="P39" s="77" t="str">
        <f t="shared" si="2"/>
        <v>C.4.1</v>
      </c>
      <c r="Q39" s="78" t="str">
        <f t="shared" si="5"/>
        <v>C - Cabinets And Countertops</v>
      </c>
      <c r="R39" s="78" t="str">
        <f t="shared" si="3"/>
        <v>C.4 - Kitchen Cabinets</v>
      </c>
      <c r="S39" s="79" t="str">
        <f t="shared" si="4"/>
        <v>C.4.1 - Cabinet Installation, Hourly</v>
      </c>
    </row>
    <row r="40" spans="2:19" ht="16">
      <c r="B40" s="147" t="s">
        <v>38</v>
      </c>
      <c r="C40" s="148"/>
      <c r="D40" s="74" t="s">
        <v>511</v>
      </c>
      <c r="E40" s="74" t="s">
        <v>37</v>
      </c>
      <c r="F40" s="75">
        <v>4</v>
      </c>
      <c r="G40" s="74" t="s">
        <v>107</v>
      </c>
      <c r="H40" s="75">
        <v>2</v>
      </c>
      <c r="I40" s="74" t="s">
        <v>6</v>
      </c>
      <c r="J40" s="75"/>
      <c r="K40" s="76">
        <v>6.15</v>
      </c>
      <c r="L40" s="76">
        <v>3.11</v>
      </c>
      <c r="M40" s="76"/>
      <c r="N40" s="77" t="str">
        <f t="shared" si="0"/>
        <v>C</v>
      </c>
      <c r="O40" s="77" t="str">
        <f t="shared" si="1"/>
        <v>C.4</v>
      </c>
      <c r="P40" s="77" t="str">
        <f t="shared" si="2"/>
        <v>C.4.2</v>
      </c>
      <c r="Q40" s="78" t="str">
        <f t="shared" si="5"/>
        <v>C - Cabinets And Countertops</v>
      </c>
      <c r="R40" s="78" t="str">
        <f t="shared" si="3"/>
        <v>C.4 - Kitchen Cabinets</v>
      </c>
      <c r="S40" s="79" t="str">
        <f t="shared" si="4"/>
        <v>C.4.2 - Kitchen Cabinet Door Pulls</v>
      </c>
    </row>
    <row r="41" spans="2:19" ht="16">
      <c r="B41" s="147" t="s">
        <v>38</v>
      </c>
      <c r="C41" s="148"/>
      <c r="D41" s="74" t="s">
        <v>511</v>
      </c>
      <c r="E41" s="74" t="s">
        <v>37</v>
      </c>
      <c r="F41" s="75">
        <v>4</v>
      </c>
      <c r="G41" s="74" t="s">
        <v>104</v>
      </c>
      <c r="H41" s="75">
        <v>3</v>
      </c>
      <c r="I41" s="74" t="s">
        <v>32</v>
      </c>
      <c r="J41" s="75"/>
      <c r="K41" s="76">
        <v>38.46</v>
      </c>
      <c r="L41" s="76">
        <v>155.54</v>
      </c>
      <c r="M41" s="76"/>
      <c r="N41" s="77" t="str">
        <f t="shared" si="0"/>
        <v>C</v>
      </c>
      <c r="O41" s="77" t="str">
        <f t="shared" si="1"/>
        <v>C.4</v>
      </c>
      <c r="P41" s="77" t="str">
        <f t="shared" si="2"/>
        <v>C.4.3</v>
      </c>
      <c r="Q41" s="78" t="str">
        <f t="shared" si="5"/>
        <v>C - Cabinets And Countertops</v>
      </c>
      <c r="R41" s="78" t="str">
        <f t="shared" si="3"/>
        <v>C.4 - Kitchen Cabinets</v>
      </c>
      <c r="S41" s="79" t="str">
        <f t="shared" si="4"/>
        <v>C.4.3 - Kitchen Cabinets (Base and Upper)</v>
      </c>
    </row>
    <row r="42" spans="2:19" ht="16">
      <c r="B42" s="147" t="s">
        <v>38</v>
      </c>
      <c r="C42" s="148"/>
      <c r="D42" s="74" t="s">
        <v>511</v>
      </c>
      <c r="E42" s="74" t="s">
        <v>37</v>
      </c>
      <c r="F42" s="75">
        <v>4</v>
      </c>
      <c r="G42" s="74" t="s">
        <v>36</v>
      </c>
      <c r="H42" s="75">
        <v>4</v>
      </c>
      <c r="I42" s="74" t="s">
        <v>32</v>
      </c>
      <c r="J42" s="75"/>
      <c r="K42" s="76">
        <v>23.08</v>
      </c>
      <c r="L42" s="76">
        <v>103.69</v>
      </c>
      <c r="M42" s="76"/>
      <c r="N42" s="77" t="str">
        <f t="shared" si="0"/>
        <v>C</v>
      </c>
      <c r="O42" s="77" t="str">
        <f t="shared" si="1"/>
        <v>C.4</v>
      </c>
      <c r="P42" s="77" t="str">
        <f t="shared" si="2"/>
        <v>C.4.4</v>
      </c>
      <c r="Q42" s="78" t="str">
        <f t="shared" si="5"/>
        <v>C - Cabinets And Countertops</v>
      </c>
      <c r="R42" s="78" t="str">
        <f t="shared" si="3"/>
        <v>C.4 - Kitchen Cabinets</v>
      </c>
      <c r="S42" s="79" t="str">
        <f t="shared" si="4"/>
        <v>C.4.4 - Kitchen Cabinets (Base Only)</v>
      </c>
    </row>
    <row r="43" spans="2:19" ht="16">
      <c r="B43" s="147" t="s">
        <v>38</v>
      </c>
      <c r="C43" s="148"/>
      <c r="D43" s="74" t="s">
        <v>511</v>
      </c>
      <c r="E43" s="74" t="s">
        <v>37</v>
      </c>
      <c r="F43" s="75">
        <v>4</v>
      </c>
      <c r="G43" s="74" t="s">
        <v>105</v>
      </c>
      <c r="H43" s="75">
        <v>5</v>
      </c>
      <c r="I43" s="74" t="s">
        <v>32</v>
      </c>
      <c r="J43" s="75"/>
      <c r="K43" s="76">
        <v>23.08</v>
      </c>
      <c r="L43" s="76">
        <v>77.77</v>
      </c>
      <c r="M43" s="76"/>
      <c r="N43" s="77" t="str">
        <f t="shared" si="0"/>
        <v>C</v>
      </c>
      <c r="O43" s="77" t="str">
        <f t="shared" si="1"/>
        <v>C.4</v>
      </c>
      <c r="P43" s="77" t="str">
        <f t="shared" si="2"/>
        <v>C.4.5</v>
      </c>
      <c r="Q43" s="78" t="str">
        <f t="shared" si="5"/>
        <v>C - Cabinets And Countertops</v>
      </c>
      <c r="R43" s="78" t="str">
        <f t="shared" si="3"/>
        <v>C.4 - Kitchen Cabinets</v>
      </c>
      <c r="S43" s="79" t="str">
        <f t="shared" si="4"/>
        <v>C.4.5 - Kitchen Cabinets (Upper Only)</v>
      </c>
    </row>
    <row r="44" spans="2:19" ht="16">
      <c r="B44" s="147" t="s">
        <v>38</v>
      </c>
      <c r="C44" s="148"/>
      <c r="D44" s="74" t="s">
        <v>511</v>
      </c>
      <c r="E44" s="74" t="s">
        <v>37</v>
      </c>
      <c r="F44" s="75">
        <v>4</v>
      </c>
      <c r="G44" s="74" t="s">
        <v>112</v>
      </c>
      <c r="H44" s="75">
        <v>6</v>
      </c>
      <c r="I44" s="74" t="s">
        <v>22</v>
      </c>
      <c r="J44" s="75">
        <v>1</v>
      </c>
      <c r="K44" s="76"/>
      <c r="L44" s="76"/>
      <c r="M44" s="76"/>
      <c r="N44" s="77" t="str">
        <f t="shared" si="0"/>
        <v>C</v>
      </c>
      <c r="O44" s="77" t="str">
        <f t="shared" si="1"/>
        <v>C.4</v>
      </c>
      <c r="P44" s="77" t="str">
        <f t="shared" si="2"/>
        <v>C.4.6</v>
      </c>
      <c r="Q44" s="78" t="str">
        <f t="shared" si="5"/>
        <v>C - Cabinets And Countertops</v>
      </c>
      <c r="R44" s="78" t="str">
        <f t="shared" si="3"/>
        <v>C.4 - Kitchen Cabinets</v>
      </c>
      <c r="S44" s="79" t="str">
        <f t="shared" si="4"/>
        <v>C.4.6 - Kitchen Cabinets Allowance</v>
      </c>
    </row>
    <row r="45" spans="2:19" ht="16">
      <c r="B45" s="147" t="s">
        <v>38</v>
      </c>
      <c r="C45" s="148"/>
      <c r="D45" s="74" t="s">
        <v>511</v>
      </c>
      <c r="E45" s="74" t="s">
        <v>37</v>
      </c>
      <c r="F45" s="75">
        <v>4</v>
      </c>
      <c r="G45" s="74" t="s">
        <v>103</v>
      </c>
      <c r="H45" s="75">
        <v>7</v>
      </c>
      <c r="I45" s="74" t="s">
        <v>6</v>
      </c>
      <c r="J45" s="75">
        <v>1</v>
      </c>
      <c r="K45" s="76">
        <v>153.85</v>
      </c>
      <c r="L45" s="76">
        <v>362.92</v>
      </c>
      <c r="M45" s="76"/>
      <c r="N45" s="77" t="str">
        <f t="shared" si="0"/>
        <v>C</v>
      </c>
      <c r="O45" s="77" t="str">
        <f t="shared" si="1"/>
        <v>C.4</v>
      </c>
      <c r="P45" s="77" t="str">
        <f t="shared" si="2"/>
        <v>C.4.7</v>
      </c>
      <c r="Q45" s="78" t="str">
        <f t="shared" si="5"/>
        <v>C - Cabinets And Countertops</v>
      </c>
      <c r="R45" s="78" t="str">
        <f t="shared" si="3"/>
        <v>C.4 - Kitchen Cabinets</v>
      </c>
      <c r="S45" s="79" t="str">
        <f t="shared" si="4"/>
        <v>C.4.7 - Kitchen Sink Bowl, Economy, Undermount</v>
      </c>
    </row>
    <row r="46" spans="2:19" ht="16">
      <c r="B46" s="147" t="s">
        <v>38</v>
      </c>
      <c r="C46" s="148"/>
      <c r="D46" s="74" t="s">
        <v>511</v>
      </c>
      <c r="E46" s="74" t="s">
        <v>37</v>
      </c>
      <c r="F46" s="75">
        <v>4</v>
      </c>
      <c r="G46" s="74" t="s">
        <v>109</v>
      </c>
      <c r="H46" s="75">
        <v>8</v>
      </c>
      <c r="I46" s="74" t="s">
        <v>6</v>
      </c>
      <c r="J46" s="75">
        <v>1</v>
      </c>
      <c r="K46" s="76">
        <v>153.85</v>
      </c>
      <c r="L46" s="76">
        <v>259.23</v>
      </c>
      <c r="M46" s="76"/>
      <c r="N46" s="77" t="str">
        <f t="shared" si="0"/>
        <v>C</v>
      </c>
      <c r="O46" s="77" t="str">
        <f t="shared" si="1"/>
        <v>C.4</v>
      </c>
      <c r="P46" s="77" t="str">
        <f t="shared" si="2"/>
        <v>C.4.8</v>
      </c>
      <c r="Q46" s="78" t="str">
        <f t="shared" si="5"/>
        <v>C - Cabinets And Countertops</v>
      </c>
      <c r="R46" s="78" t="str">
        <f t="shared" si="3"/>
        <v>C.4 - Kitchen Cabinets</v>
      </c>
      <c r="S46" s="79" t="str">
        <f t="shared" si="4"/>
        <v>C.4.8 - Kitchen Sink Bowl, Stainless, Undermount</v>
      </c>
    </row>
    <row r="47" spans="2:19" ht="16">
      <c r="B47" s="147" t="s">
        <v>38</v>
      </c>
      <c r="C47" s="148"/>
      <c r="D47" s="74" t="s">
        <v>511</v>
      </c>
      <c r="E47" s="74" t="s">
        <v>37</v>
      </c>
      <c r="F47" s="75">
        <v>4</v>
      </c>
      <c r="G47" s="74" t="s">
        <v>108</v>
      </c>
      <c r="H47" s="75">
        <v>9</v>
      </c>
      <c r="I47" s="74" t="s">
        <v>6</v>
      </c>
      <c r="J47" s="75"/>
      <c r="K47" s="76">
        <v>30.77</v>
      </c>
      <c r="L47" s="76">
        <v>103.69</v>
      </c>
      <c r="M47" s="76"/>
      <c r="N47" s="77" t="str">
        <f t="shared" si="0"/>
        <v>C</v>
      </c>
      <c r="O47" s="77" t="str">
        <f t="shared" si="1"/>
        <v>C.4</v>
      </c>
      <c r="P47" s="77" t="str">
        <f t="shared" si="2"/>
        <v>C.4.9</v>
      </c>
      <c r="Q47" s="78" t="str">
        <f t="shared" si="5"/>
        <v>C - Cabinets And Countertops</v>
      </c>
      <c r="R47" s="78" t="str">
        <f t="shared" si="3"/>
        <v>C.4 - Kitchen Cabinets</v>
      </c>
      <c r="S47" s="79" t="str">
        <f t="shared" si="4"/>
        <v>C.4.9 - Replace Cabinet Doors, Only</v>
      </c>
    </row>
    <row r="48" spans="2:19" ht="16">
      <c r="B48" s="147" t="s">
        <v>38</v>
      </c>
      <c r="C48" s="148"/>
      <c r="D48" s="74" t="s">
        <v>511</v>
      </c>
      <c r="E48" s="74" t="s">
        <v>37</v>
      </c>
      <c r="F48" s="75">
        <v>4</v>
      </c>
      <c r="G48" s="74" t="s">
        <v>106</v>
      </c>
      <c r="H48" s="75">
        <v>10</v>
      </c>
      <c r="I48" s="74" t="s">
        <v>6</v>
      </c>
      <c r="J48" s="75"/>
      <c r="K48" s="76">
        <v>30.77</v>
      </c>
      <c r="L48" s="76">
        <v>41.48</v>
      </c>
      <c r="M48" s="76"/>
      <c r="N48" s="77" t="str">
        <f t="shared" si="0"/>
        <v>C</v>
      </c>
      <c r="O48" s="77" t="str">
        <f t="shared" si="1"/>
        <v>C.4</v>
      </c>
      <c r="P48" s="77" t="str">
        <f t="shared" si="2"/>
        <v>C.4.10</v>
      </c>
      <c r="Q48" s="78" t="str">
        <f t="shared" si="5"/>
        <v>C - Cabinets And Countertops</v>
      </c>
      <c r="R48" s="78" t="str">
        <f t="shared" si="3"/>
        <v>C.4 - Kitchen Cabinets</v>
      </c>
      <c r="S48" s="79" t="str">
        <f t="shared" si="4"/>
        <v>C.4.10 - Replace Cabinet Drawer Fronts, Only</v>
      </c>
    </row>
    <row r="49" spans="2:28" ht="16">
      <c r="B49" s="147" t="s">
        <v>298</v>
      </c>
      <c r="C49" s="148"/>
      <c r="D49" s="74" t="s">
        <v>512</v>
      </c>
      <c r="E49" s="74" t="s">
        <v>369</v>
      </c>
      <c r="F49" s="75">
        <v>1</v>
      </c>
      <c r="G49" s="74" t="s">
        <v>374</v>
      </c>
      <c r="H49" s="75">
        <v>1</v>
      </c>
      <c r="I49" s="74" t="s">
        <v>22</v>
      </c>
      <c r="J49" s="75">
        <v>1</v>
      </c>
      <c r="K49" s="76"/>
      <c r="L49" s="76"/>
      <c r="M49" s="76"/>
      <c r="N49" s="77" t="str">
        <f t="shared" si="0"/>
        <v>D</v>
      </c>
      <c r="O49" s="77" t="str">
        <f t="shared" si="1"/>
        <v>D.1</v>
      </c>
      <c r="P49" s="77" t="str">
        <f t="shared" si="2"/>
        <v>D.1.1</v>
      </c>
      <c r="Q49" s="78" t="str">
        <f t="shared" si="5"/>
        <v>D - Concrete And Flatwork</v>
      </c>
      <c r="R49" s="78" t="str">
        <f t="shared" si="3"/>
        <v>D.1 - Asphalt</v>
      </c>
      <c r="S49" s="79" t="str">
        <f t="shared" si="4"/>
        <v>D.1.1 - Asphalt Allowance</v>
      </c>
    </row>
    <row r="50" spans="2:28" ht="16">
      <c r="B50" s="147" t="s">
        <v>298</v>
      </c>
      <c r="C50" s="148"/>
      <c r="D50" s="74" t="s">
        <v>512</v>
      </c>
      <c r="E50" s="74" t="s">
        <v>369</v>
      </c>
      <c r="F50" s="75">
        <v>1</v>
      </c>
      <c r="G50" s="74" t="s">
        <v>371</v>
      </c>
      <c r="H50" s="75">
        <v>2</v>
      </c>
      <c r="I50" s="74" t="s">
        <v>367</v>
      </c>
      <c r="J50" s="75"/>
      <c r="K50" s="76"/>
      <c r="L50" s="76"/>
      <c r="M50" s="76">
        <v>12</v>
      </c>
      <c r="N50" s="77" t="str">
        <f t="shared" si="0"/>
        <v>D</v>
      </c>
      <c r="O50" s="77" t="str">
        <f t="shared" si="1"/>
        <v>D.1</v>
      </c>
      <c r="P50" s="77" t="str">
        <f t="shared" si="2"/>
        <v>D.1.2</v>
      </c>
      <c r="Q50" s="78" t="str">
        <f t="shared" si="5"/>
        <v>D - Concrete And Flatwork</v>
      </c>
      <c r="R50" s="78" t="str">
        <f t="shared" si="3"/>
        <v>D.1 - Asphalt</v>
      </c>
      <c r="S50" s="79" t="str">
        <f t="shared" si="4"/>
        <v>D.1.2 - Asphalt Pavement, 1" Thick</v>
      </c>
    </row>
    <row r="51" spans="2:28" ht="16">
      <c r="B51" s="147" t="s">
        <v>298</v>
      </c>
      <c r="C51" s="148"/>
      <c r="D51" s="74" t="s">
        <v>512</v>
      </c>
      <c r="E51" s="74" t="s">
        <v>369</v>
      </c>
      <c r="F51" s="75">
        <v>1</v>
      </c>
      <c r="G51" s="74" t="s">
        <v>368</v>
      </c>
      <c r="H51" s="75">
        <v>3</v>
      </c>
      <c r="I51" s="74" t="s">
        <v>367</v>
      </c>
      <c r="J51" s="75"/>
      <c r="K51" s="76"/>
      <c r="L51" s="76"/>
      <c r="M51" s="76">
        <v>23</v>
      </c>
      <c r="N51" s="77" t="str">
        <f t="shared" si="0"/>
        <v>D</v>
      </c>
      <c r="O51" s="77" t="str">
        <f t="shared" si="1"/>
        <v>D.1</v>
      </c>
      <c r="P51" s="77" t="str">
        <f t="shared" si="2"/>
        <v>D.1.3</v>
      </c>
      <c r="Q51" s="78" t="str">
        <f t="shared" si="5"/>
        <v>D - Concrete And Flatwork</v>
      </c>
      <c r="R51" s="78" t="str">
        <f t="shared" si="3"/>
        <v>D.1 - Asphalt</v>
      </c>
      <c r="S51" s="79" t="str">
        <f t="shared" si="4"/>
        <v>D.1.3 - Asphalt Pavement, 5" Thick</v>
      </c>
    </row>
    <row r="52" spans="2:28" ht="16">
      <c r="B52" s="147" t="s">
        <v>298</v>
      </c>
      <c r="C52" s="148"/>
      <c r="D52" s="74" t="s">
        <v>512</v>
      </c>
      <c r="E52" s="74" t="s">
        <v>369</v>
      </c>
      <c r="F52" s="75">
        <v>1</v>
      </c>
      <c r="G52" s="74" t="s">
        <v>370</v>
      </c>
      <c r="H52" s="75">
        <v>4</v>
      </c>
      <c r="I52" s="74" t="s">
        <v>367</v>
      </c>
      <c r="J52" s="75"/>
      <c r="K52" s="76"/>
      <c r="L52" s="76"/>
      <c r="M52" s="76">
        <v>27</v>
      </c>
      <c r="N52" s="77" t="str">
        <f t="shared" si="0"/>
        <v>D</v>
      </c>
      <c r="O52" s="77" t="str">
        <f t="shared" si="1"/>
        <v>D.1</v>
      </c>
      <c r="P52" s="77" t="str">
        <f t="shared" si="2"/>
        <v>D.1.4</v>
      </c>
      <c r="Q52" s="78" t="str">
        <f t="shared" si="5"/>
        <v>D - Concrete And Flatwork</v>
      </c>
      <c r="R52" s="78" t="str">
        <f t="shared" si="3"/>
        <v>D.1 - Asphalt</v>
      </c>
      <c r="S52" s="79" t="str">
        <f t="shared" si="4"/>
        <v>D.1.4 - Asphalt Pavement, 7" Thick</v>
      </c>
    </row>
    <row r="53" spans="2:28" ht="16">
      <c r="B53" s="147" t="s">
        <v>298</v>
      </c>
      <c r="C53" s="148"/>
      <c r="D53" s="74" t="s">
        <v>512</v>
      </c>
      <c r="E53" s="74" t="s">
        <v>369</v>
      </c>
      <c r="F53" s="75">
        <v>1</v>
      </c>
      <c r="G53" s="74" t="s">
        <v>373</v>
      </c>
      <c r="H53" s="75">
        <v>5</v>
      </c>
      <c r="I53" s="74" t="s">
        <v>367</v>
      </c>
      <c r="J53" s="75"/>
      <c r="K53" s="76"/>
      <c r="L53" s="76"/>
      <c r="M53" s="76">
        <v>3</v>
      </c>
      <c r="N53" s="77" t="str">
        <f t="shared" si="0"/>
        <v>D</v>
      </c>
      <c r="O53" s="77" t="str">
        <f t="shared" si="1"/>
        <v>D.1</v>
      </c>
      <c r="P53" s="77" t="str">
        <f t="shared" si="2"/>
        <v>D.1.5</v>
      </c>
      <c r="Q53" s="78" t="str">
        <f t="shared" si="5"/>
        <v>D - Concrete And Flatwork</v>
      </c>
      <c r="R53" s="78" t="str">
        <f t="shared" si="3"/>
        <v>D.1 - Asphalt</v>
      </c>
      <c r="S53" s="79" t="str">
        <f t="shared" si="4"/>
        <v>D.1.5 - Asphalt Seal Coat</v>
      </c>
    </row>
    <row r="54" spans="2:28" ht="16">
      <c r="B54" s="147" t="s">
        <v>298</v>
      </c>
      <c r="C54" s="148"/>
      <c r="D54" s="74" t="s">
        <v>512</v>
      </c>
      <c r="E54" s="74" t="s">
        <v>369</v>
      </c>
      <c r="F54" s="75">
        <v>1</v>
      </c>
      <c r="G54" s="74" t="s">
        <v>372</v>
      </c>
      <c r="H54" s="75">
        <v>6</v>
      </c>
      <c r="I54" s="74" t="s">
        <v>367</v>
      </c>
      <c r="J54" s="75"/>
      <c r="K54" s="76"/>
      <c r="L54" s="76"/>
      <c r="M54" s="76">
        <v>9</v>
      </c>
      <c r="N54" s="77" t="str">
        <f t="shared" si="0"/>
        <v>D</v>
      </c>
      <c r="O54" s="77" t="str">
        <f t="shared" si="1"/>
        <v>D.1</v>
      </c>
      <c r="P54" s="77" t="str">
        <f t="shared" si="2"/>
        <v>D.1.6</v>
      </c>
      <c r="Q54" s="78" t="str">
        <f t="shared" si="5"/>
        <v>D - Concrete And Flatwork</v>
      </c>
      <c r="R54" s="78" t="str">
        <f t="shared" si="3"/>
        <v>D.1 - Asphalt</v>
      </c>
      <c r="S54" s="79" t="str">
        <f t="shared" si="4"/>
        <v>D.1.6 - Base Rock For Asphalt Pavement, 4" Thick</v>
      </c>
    </row>
    <row r="55" spans="2:28" ht="16">
      <c r="B55" s="147" t="s">
        <v>301</v>
      </c>
      <c r="C55" s="148"/>
      <c r="D55" s="74" t="s">
        <v>512</v>
      </c>
      <c r="E55" s="74" t="s">
        <v>300</v>
      </c>
      <c r="F55" s="75">
        <v>2</v>
      </c>
      <c r="G55" s="74" t="s">
        <v>299</v>
      </c>
      <c r="H55" s="75">
        <v>1</v>
      </c>
      <c r="I55" s="74" t="s">
        <v>39</v>
      </c>
      <c r="J55" s="75"/>
      <c r="K55" s="76">
        <v>0.38</v>
      </c>
      <c r="L55" s="76">
        <v>0.78</v>
      </c>
      <c r="M55" s="76"/>
      <c r="N55" s="77" t="str">
        <f t="shared" si="0"/>
        <v>D</v>
      </c>
      <c r="O55" s="77" t="str">
        <f t="shared" si="1"/>
        <v>D.2</v>
      </c>
      <c r="P55" s="77" t="str">
        <f t="shared" si="2"/>
        <v>D.2.1</v>
      </c>
      <c r="Q55" s="78" t="str">
        <f t="shared" si="5"/>
        <v>D - Concrete and Flatwork</v>
      </c>
      <c r="R55" s="78" t="str">
        <f t="shared" si="3"/>
        <v>D.2 - Concrete</v>
      </c>
      <c r="S55" s="79" t="str">
        <f t="shared" si="4"/>
        <v>D.2.1 - Base Rock For Concrete Pavement, 4" Thick</v>
      </c>
    </row>
    <row r="56" spans="2:28" ht="16">
      <c r="B56" s="147" t="s">
        <v>301</v>
      </c>
      <c r="C56" s="148"/>
      <c r="D56" s="74" t="s">
        <v>512</v>
      </c>
      <c r="E56" s="74" t="s">
        <v>300</v>
      </c>
      <c r="F56" s="75">
        <v>2</v>
      </c>
      <c r="G56" s="74" t="s">
        <v>304</v>
      </c>
      <c r="H56" s="75">
        <v>2</v>
      </c>
      <c r="I56" s="74" t="s">
        <v>22</v>
      </c>
      <c r="J56" s="75">
        <v>1</v>
      </c>
      <c r="K56" s="76"/>
      <c r="L56" s="76"/>
      <c r="M56" s="76"/>
      <c r="N56" s="77" t="str">
        <f t="shared" si="0"/>
        <v>D</v>
      </c>
      <c r="O56" s="77" t="str">
        <f t="shared" si="1"/>
        <v>D.2</v>
      </c>
      <c r="P56" s="77" t="str">
        <f t="shared" si="2"/>
        <v>D.2.2</v>
      </c>
      <c r="Q56" s="78" t="str">
        <f t="shared" si="5"/>
        <v>D - Concrete and Flatwork</v>
      </c>
      <c r="R56" s="78" t="str">
        <f t="shared" si="3"/>
        <v>D.2 - Concrete</v>
      </c>
      <c r="S56" s="79" t="str">
        <f t="shared" si="4"/>
        <v>D.2.2 - Concrete Allowance</v>
      </c>
    </row>
    <row r="57" spans="2:28" ht="16">
      <c r="B57" s="147" t="s">
        <v>301</v>
      </c>
      <c r="C57" s="148"/>
      <c r="D57" s="74" t="s">
        <v>512</v>
      </c>
      <c r="E57" s="74" t="s">
        <v>300</v>
      </c>
      <c r="F57" s="75">
        <v>2</v>
      </c>
      <c r="G57" s="74" t="s">
        <v>303</v>
      </c>
      <c r="H57" s="75">
        <v>3</v>
      </c>
      <c r="I57" s="74" t="s">
        <v>39</v>
      </c>
      <c r="J57" s="75"/>
      <c r="K57" s="76">
        <v>4.62</v>
      </c>
      <c r="L57" s="76">
        <v>2.0699999999999998</v>
      </c>
      <c r="M57" s="76"/>
      <c r="N57" s="77" t="str">
        <f t="shared" si="0"/>
        <v>D</v>
      </c>
      <c r="O57" s="77" t="str">
        <f t="shared" si="1"/>
        <v>D.2</v>
      </c>
      <c r="P57" s="77" t="str">
        <f t="shared" si="2"/>
        <v>D.2.3</v>
      </c>
      <c r="Q57" s="78" t="str">
        <f t="shared" si="5"/>
        <v>D - Concrete and Flatwork</v>
      </c>
      <c r="R57" s="78" t="str">
        <f t="shared" si="3"/>
        <v>D.2 - Concrete</v>
      </c>
      <c r="S57" s="79" t="str">
        <f t="shared" si="4"/>
        <v>D.2.3 - Concrete Driveway/Patio, 6" Thick</v>
      </c>
    </row>
    <row r="58" spans="2:28" ht="16">
      <c r="B58" s="147" t="s">
        <v>301</v>
      </c>
      <c r="C58" s="148"/>
      <c r="D58" s="74" t="s">
        <v>512</v>
      </c>
      <c r="E58" s="74" t="s">
        <v>300</v>
      </c>
      <c r="F58" s="75">
        <v>2</v>
      </c>
      <c r="G58" s="74" t="s">
        <v>302</v>
      </c>
      <c r="H58" s="75">
        <v>4</v>
      </c>
      <c r="I58" s="74" t="s">
        <v>39</v>
      </c>
      <c r="J58" s="75"/>
      <c r="K58" s="76">
        <v>5.38</v>
      </c>
      <c r="L58" s="76">
        <v>1.81</v>
      </c>
      <c r="M58" s="76"/>
      <c r="N58" s="77" t="str">
        <f t="shared" si="0"/>
        <v>D</v>
      </c>
      <c r="O58" s="77" t="str">
        <f t="shared" si="1"/>
        <v>D.2</v>
      </c>
      <c r="P58" s="77" t="str">
        <f t="shared" si="2"/>
        <v>D.2.4</v>
      </c>
      <c r="Q58" s="78" t="str">
        <f t="shared" si="5"/>
        <v>D - Concrete and Flatwork</v>
      </c>
      <c r="R58" s="78" t="str">
        <f t="shared" si="3"/>
        <v>D.2 - Concrete</v>
      </c>
      <c r="S58" s="79" t="str">
        <f t="shared" si="4"/>
        <v>D.2.4 - Concrete Sidewalk, 4" Thick</v>
      </c>
      <c r="AB58"/>
    </row>
    <row r="59" spans="2:28" ht="16">
      <c r="B59" s="147" t="s">
        <v>298</v>
      </c>
      <c r="C59" s="148"/>
      <c r="D59" s="74" t="s">
        <v>512</v>
      </c>
      <c r="E59" s="74" t="s">
        <v>297</v>
      </c>
      <c r="F59" s="75">
        <v>3</v>
      </c>
      <c r="G59" s="74" t="s">
        <v>296</v>
      </c>
      <c r="H59" s="75">
        <v>1</v>
      </c>
      <c r="I59" s="74" t="s">
        <v>22</v>
      </c>
      <c r="J59" s="75">
        <v>1</v>
      </c>
      <c r="K59" s="76"/>
      <c r="L59" s="76"/>
      <c r="M59" s="76"/>
      <c r="N59" s="77" t="str">
        <f t="shared" si="0"/>
        <v>D</v>
      </c>
      <c r="O59" s="77" t="str">
        <f t="shared" si="1"/>
        <v>D.3</v>
      </c>
      <c r="P59" s="77" t="str">
        <f t="shared" si="2"/>
        <v>D.3.1</v>
      </c>
      <c r="Q59" s="78" t="str">
        <f t="shared" si="5"/>
        <v>D - Concrete And Flatwork</v>
      </c>
      <c r="R59" s="78" t="str">
        <f t="shared" si="3"/>
        <v>D.3 - Concrete and Flatwork General</v>
      </c>
      <c r="S59" s="79" t="str">
        <f t="shared" si="4"/>
        <v>D.3.1 - Concrete And Flatwork Allowance</v>
      </c>
      <c r="AB59"/>
    </row>
    <row r="60" spans="2:28" ht="16">
      <c r="B60" s="147" t="s">
        <v>298</v>
      </c>
      <c r="C60" s="148"/>
      <c r="D60" s="74" t="s">
        <v>512</v>
      </c>
      <c r="E60" s="74" t="s">
        <v>471</v>
      </c>
      <c r="F60" s="75">
        <v>4</v>
      </c>
      <c r="G60" s="74" t="s">
        <v>470</v>
      </c>
      <c r="H60" s="75">
        <v>1</v>
      </c>
      <c r="I60" s="74" t="s">
        <v>39</v>
      </c>
      <c r="J60" s="75"/>
      <c r="K60" s="76">
        <v>14.62</v>
      </c>
      <c r="L60" s="76">
        <v>6.22</v>
      </c>
      <c r="M60" s="76"/>
      <c r="N60" s="77" t="str">
        <f t="shared" si="0"/>
        <v>D</v>
      </c>
      <c r="O60" s="77" t="str">
        <f t="shared" si="1"/>
        <v>D.4</v>
      </c>
      <c r="P60" s="77" t="str">
        <f t="shared" si="2"/>
        <v>D.4.1</v>
      </c>
      <c r="Q60" s="78" t="str">
        <f t="shared" si="5"/>
        <v>D - Concrete And Flatwork</v>
      </c>
      <c r="R60" s="78" t="str">
        <f t="shared" si="3"/>
        <v>D.4 - Pavers</v>
      </c>
      <c r="S60" s="79" t="str">
        <f t="shared" si="4"/>
        <v>D.4.1 - Brick Pavers W/ Mortar Base</v>
      </c>
      <c r="AB60"/>
    </row>
    <row r="61" spans="2:28" ht="16">
      <c r="B61" s="147" t="s">
        <v>298</v>
      </c>
      <c r="C61" s="148"/>
      <c r="D61" s="74" t="s">
        <v>512</v>
      </c>
      <c r="E61" s="74" t="s">
        <v>471</v>
      </c>
      <c r="F61" s="75">
        <v>4</v>
      </c>
      <c r="G61" s="74" t="s">
        <v>472</v>
      </c>
      <c r="H61" s="75">
        <v>2</v>
      </c>
      <c r="I61" s="74" t="s">
        <v>39</v>
      </c>
      <c r="J61" s="75"/>
      <c r="K61" s="76">
        <v>10</v>
      </c>
      <c r="L61" s="76">
        <v>3.63</v>
      </c>
      <c r="M61" s="76"/>
      <c r="N61" s="77" t="str">
        <f t="shared" si="0"/>
        <v>D</v>
      </c>
      <c r="O61" s="77" t="str">
        <f t="shared" si="1"/>
        <v>D.4</v>
      </c>
      <c r="P61" s="77" t="str">
        <f t="shared" si="2"/>
        <v>D.4.2</v>
      </c>
      <c r="Q61" s="78" t="str">
        <f t="shared" si="5"/>
        <v>D - Concrete And Flatwork</v>
      </c>
      <c r="R61" s="78" t="str">
        <f t="shared" si="3"/>
        <v>D.4 - Pavers</v>
      </c>
      <c r="S61" s="79" t="str">
        <f t="shared" si="4"/>
        <v>D.4.2 - Brick Pavers W/ Sand Base</v>
      </c>
      <c r="AB61"/>
    </row>
    <row r="62" spans="2:28" ht="16">
      <c r="B62" s="147" t="s">
        <v>298</v>
      </c>
      <c r="C62" s="148"/>
      <c r="D62" s="74" t="s">
        <v>512</v>
      </c>
      <c r="E62" s="74" t="s">
        <v>471</v>
      </c>
      <c r="F62" s="75">
        <v>4</v>
      </c>
      <c r="G62" s="74" t="s">
        <v>473</v>
      </c>
      <c r="H62" s="75">
        <v>3</v>
      </c>
      <c r="I62" s="74" t="s">
        <v>22</v>
      </c>
      <c r="J62" s="75">
        <v>1</v>
      </c>
      <c r="K62" s="76"/>
      <c r="L62" s="76"/>
      <c r="M62" s="76"/>
      <c r="N62" s="77" t="str">
        <f t="shared" si="0"/>
        <v>D</v>
      </c>
      <c r="O62" s="77" t="str">
        <f t="shared" si="1"/>
        <v>D.4</v>
      </c>
      <c r="P62" s="77" t="str">
        <f t="shared" si="2"/>
        <v>D.4.3</v>
      </c>
      <c r="Q62" s="78" t="str">
        <f t="shared" si="5"/>
        <v>D - Concrete And Flatwork</v>
      </c>
      <c r="R62" s="78" t="str">
        <f t="shared" si="3"/>
        <v>D.4 - Pavers</v>
      </c>
      <c r="S62" s="79" t="str">
        <f t="shared" si="4"/>
        <v>D.4.3 - Pavers Allowance</v>
      </c>
      <c r="AB62"/>
    </row>
    <row r="63" spans="2:28" ht="16">
      <c r="B63" s="147" t="s">
        <v>279</v>
      </c>
      <c r="C63" s="148"/>
      <c r="D63" s="74" t="s">
        <v>513</v>
      </c>
      <c r="E63" s="74" t="s">
        <v>288</v>
      </c>
      <c r="F63" s="75">
        <v>1</v>
      </c>
      <c r="G63" s="74" t="s">
        <v>291</v>
      </c>
      <c r="H63" s="75">
        <v>1</v>
      </c>
      <c r="I63" s="74" t="s">
        <v>22</v>
      </c>
      <c r="J63" s="75">
        <v>1</v>
      </c>
      <c r="K63" s="76"/>
      <c r="L63" s="76"/>
      <c r="M63" s="76"/>
      <c r="N63" s="77" t="str">
        <f t="shared" si="0"/>
        <v>E</v>
      </c>
      <c r="O63" s="77" t="str">
        <f t="shared" si="1"/>
        <v>E.1</v>
      </c>
      <c r="P63" s="77" t="str">
        <f t="shared" si="2"/>
        <v>E.1.1</v>
      </c>
      <c r="Q63" s="78" t="str">
        <f t="shared" si="5"/>
        <v>E - Decking and Patios</v>
      </c>
      <c r="R63" s="78" t="str">
        <f t="shared" si="3"/>
        <v>E.1 - Covered Patio</v>
      </c>
      <c r="S63" s="79" t="str">
        <f t="shared" si="4"/>
        <v>E.1.1 - Covered Patio Allowance</v>
      </c>
      <c r="AB63"/>
    </row>
    <row r="64" spans="2:28" ht="16">
      <c r="B64" s="147" t="s">
        <v>279</v>
      </c>
      <c r="C64" s="148"/>
      <c r="D64" s="74" t="s">
        <v>513</v>
      </c>
      <c r="E64" s="74" t="s">
        <v>288</v>
      </c>
      <c r="F64" s="75">
        <v>1</v>
      </c>
      <c r="G64" s="74" t="s">
        <v>287</v>
      </c>
      <c r="H64" s="75">
        <v>2</v>
      </c>
      <c r="I64" s="74" t="s">
        <v>39</v>
      </c>
      <c r="J64" s="75"/>
      <c r="K64" s="76">
        <v>30.77</v>
      </c>
      <c r="L64" s="76">
        <v>15.55</v>
      </c>
      <c r="M64" s="76"/>
      <c r="N64" s="77" t="str">
        <f t="shared" si="0"/>
        <v>E</v>
      </c>
      <c r="O64" s="77" t="str">
        <f t="shared" si="1"/>
        <v>E.1</v>
      </c>
      <c r="P64" s="77" t="str">
        <f t="shared" si="2"/>
        <v>E.1.2</v>
      </c>
      <c r="Q64" s="78" t="str">
        <f t="shared" si="5"/>
        <v>E - Decking and Patios</v>
      </c>
      <c r="R64" s="78" t="str">
        <f t="shared" si="3"/>
        <v>E.1 - Covered Patio</v>
      </c>
      <c r="S64" s="79" t="str">
        <f t="shared" si="4"/>
        <v>E.1.2 - Covered Patio Floor, Roof Frame, Decking</v>
      </c>
      <c r="AB64"/>
    </row>
    <row r="65" spans="2:28" ht="16">
      <c r="B65" s="147" t="s">
        <v>279</v>
      </c>
      <c r="C65" s="148"/>
      <c r="D65" s="74" t="s">
        <v>513</v>
      </c>
      <c r="E65" s="74" t="s">
        <v>288</v>
      </c>
      <c r="F65" s="75">
        <v>1</v>
      </c>
      <c r="G65" s="74" t="s">
        <v>289</v>
      </c>
      <c r="H65" s="75">
        <v>3</v>
      </c>
      <c r="I65" s="74" t="s">
        <v>39</v>
      </c>
      <c r="J65" s="75"/>
      <c r="K65" s="76">
        <v>2.31</v>
      </c>
      <c r="L65" s="76">
        <v>1.3</v>
      </c>
      <c r="M65" s="76"/>
      <c r="N65" s="77" t="str">
        <f t="shared" si="0"/>
        <v>E</v>
      </c>
      <c r="O65" s="77" t="str">
        <f t="shared" si="1"/>
        <v>E.1</v>
      </c>
      <c r="P65" s="77" t="str">
        <f t="shared" si="2"/>
        <v>E.1.3</v>
      </c>
      <c r="Q65" s="78" t="str">
        <f t="shared" si="5"/>
        <v>E - Decking and Patios</v>
      </c>
      <c r="R65" s="78" t="str">
        <f t="shared" si="3"/>
        <v>E.1 - Covered Patio</v>
      </c>
      <c r="S65" s="79" t="str">
        <f t="shared" si="4"/>
        <v>E.1.3 - Insect Screening</v>
      </c>
      <c r="AB65"/>
    </row>
    <row r="66" spans="2:28" ht="16">
      <c r="B66" s="147" t="s">
        <v>279</v>
      </c>
      <c r="C66" s="148"/>
      <c r="D66" s="74" t="s">
        <v>513</v>
      </c>
      <c r="E66" s="74" t="s">
        <v>288</v>
      </c>
      <c r="F66" s="75">
        <v>1</v>
      </c>
      <c r="G66" s="74" t="s">
        <v>285</v>
      </c>
      <c r="H66" s="75">
        <v>4</v>
      </c>
      <c r="I66" s="74" t="s">
        <v>32</v>
      </c>
      <c r="J66" s="75"/>
      <c r="K66" s="76">
        <v>23.08</v>
      </c>
      <c r="L66" s="76">
        <v>25.92</v>
      </c>
      <c r="M66" s="76"/>
      <c r="N66" s="77" t="str">
        <f t="shared" si="0"/>
        <v>E</v>
      </c>
      <c r="O66" s="77" t="str">
        <f t="shared" si="1"/>
        <v>E.1</v>
      </c>
      <c r="P66" s="77" t="str">
        <f t="shared" si="2"/>
        <v>E.1.4</v>
      </c>
      <c r="Q66" s="78" t="str">
        <f t="shared" si="5"/>
        <v>E - Decking and Patios</v>
      </c>
      <c r="R66" s="78" t="str">
        <f t="shared" si="3"/>
        <v>E.1 - Covered Patio</v>
      </c>
      <c r="S66" s="79" t="str">
        <f t="shared" si="4"/>
        <v>E.1.4 - Install Railing W/ Balusters</v>
      </c>
      <c r="AB66"/>
    </row>
    <row r="67" spans="2:28" ht="16">
      <c r="B67" s="147" t="s">
        <v>279</v>
      </c>
      <c r="C67" s="148"/>
      <c r="D67" s="74" t="s">
        <v>513</v>
      </c>
      <c r="E67" s="74" t="s">
        <v>288</v>
      </c>
      <c r="F67" s="75">
        <v>1</v>
      </c>
      <c r="G67" s="74" t="s">
        <v>280</v>
      </c>
      <c r="H67" s="75">
        <v>5</v>
      </c>
      <c r="I67" s="74" t="s">
        <v>6</v>
      </c>
      <c r="J67" s="75">
        <v>1</v>
      </c>
      <c r="K67" s="76">
        <v>1076.92</v>
      </c>
      <c r="L67" s="76">
        <v>181.46</v>
      </c>
      <c r="M67" s="76"/>
      <c r="N67" s="77" t="str">
        <f t="shared" si="0"/>
        <v>E</v>
      </c>
      <c r="O67" s="77" t="str">
        <f t="shared" si="1"/>
        <v>E.1</v>
      </c>
      <c r="P67" s="77" t="str">
        <f t="shared" si="2"/>
        <v>E.1.5</v>
      </c>
      <c r="Q67" s="78" t="str">
        <f t="shared" si="5"/>
        <v>E - Decking and Patios</v>
      </c>
      <c r="R67" s="78" t="str">
        <f t="shared" si="3"/>
        <v>E.1 - Covered Patio</v>
      </c>
      <c r="S67" s="79" t="str">
        <f t="shared" si="4"/>
        <v>E.1.5 - Step-Up Stairs, 5 To 7 Risers</v>
      </c>
      <c r="AB67"/>
    </row>
    <row r="68" spans="2:28" ht="16">
      <c r="B68" s="147" t="s">
        <v>279</v>
      </c>
      <c r="C68" s="148"/>
      <c r="D68" s="74" t="s">
        <v>513</v>
      </c>
      <c r="E68" s="74" t="s">
        <v>288</v>
      </c>
      <c r="F68" s="75">
        <v>1</v>
      </c>
      <c r="G68" s="74" t="s">
        <v>290</v>
      </c>
      <c r="H68" s="75">
        <v>6</v>
      </c>
      <c r="I68" s="74" t="s">
        <v>39</v>
      </c>
      <c r="J68" s="75"/>
      <c r="K68" s="76">
        <v>2.69</v>
      </c>
      <c r="L68" s="76">
        <v>2.0699999999999998</v>
      </c>
      <c r="M68" s="76"/>
      <c r="N68" s="77" t="str">
        <f t="shared" si="0"/>
        <v>E</v>
      </c>
      <c r="O68" s="77" t="str">
        <f t="shared" si="1"/>
        <v>E.1</v>
      </c>
      <c r="P68" s="77" t="str">
        <f t="shared" si="2"/>
        <v>E.1.6</v>
      </c>
      <c r="Q68" s="78" t="str">
        <f t="shared" si="5"/>
        <v>E - Decking and Patios</v>
      </c>
      <c r="R68" s="78" t="str">
        <f t="shared" si="3"/>
        <v>E.1 - Covered Patio</v>
      </c>
      <c r="S68" s="79" t="str">
        <f t="shared" si="4"/>
        <v>E.1.6 - Wood Board Ceiling, Tongue And Groove</v>
      </c>
      <c r="AB68"/>
    </row>
    <row r="69" spans="2:28" ht="16">
      <c r="B69" s="147" t="s">
        <v>279</v>
      </c>
      <c r="C69" s="148"/>
      <c r="D69" s="74" t="s">
        <v>513</v>
      </c>
      <c r="E69" s="74" t="s">
        <v>281</v>
      </c>
      <c r="F69" s="75">
        <v>2</v>
      </c>
      <c r="G69" s="74" t="s">
        <v>286</v>
      </c>
      <c r="H69" s="75">
        <v>1</v>
      </c>
      <c r="I69" s="74" t="s">
        <v>22</v>
      </c>
      <c r="J69" s="75">
        <v>1</v>
      </c>
      <c r="K69" s="76"/>
      <c r="L69" s="76"/>
      <c r="M69" s="76"/>
      <c r="N69" s="77" t="str">
        <f t="shared" si="0"/>
        <v>E</v>
      </c>
      <c r="O69" s="77" t="str">
        <f t="shared" si="1"/>
        <v>E.2</v>
      </c>
      <c r="P69" s="77" t="str">
        <f t="shared" si="2"/>
        <v>E.2.1</v>
      </c>
      <c r="Q69" s="78" t="str">
        <f t="shared" si="5"/>
        <v>E - Decking and Patios</v>
      </c>
      <c r="R69" s="78" t="str">
        <f t="shared" si="3"/>
        <v>E.2 - Decking</v>
      </c>
      <c r="S69" s="79" t="str">
        <f t="shared" si="4"/>
        <v>E.2.1 - Decking Allowance</v>
      </c>
      <c r="AB69"/>
    </row>
    <row r="70" spans="2:28" ht="16">
      <c r="B70" s="147" t="s">
        <v>279</v>
      </c>
      <c r="C70" s="148"/>
      <c r="D70" s="74" t="s">
        <v>513</v>
      </c>
      <c r="E70" s="74" t="s">
        <v>281</v>
      </c>
      <c r="F70" s="75">
        <v>2</v>
      </c>
      <c r="G70" s="74" t="s">
        <v>282</v>
      </c>
      <c r="H70" s="75">
        <v>2</v>
      </c>
      <c r="I70" s="74" t="s">
        <v>39</v>
      </c>
      <c r="J70" s="75"/>
      <c r="K70" s="76">
        <v>7.69</v>
      </c>
      <c r="L70" s="76">
        <v>2.0699999999999998</v>
      </c>
      <c r="M70" s="76"/>
      <c r="N70" s="77" t="str">
        <f t="shared" ref="N70:N133" si="6">D70</f>
        <v>E</v>
      </c>
      <c r="O70" s="77" t="str">
        <f t="shared" ref="O70:O133" si="7">N70&amp;"."&amp;F70</f>
        <v>E.2</v>
      </c>
      <c r="P70" s="77" t="str">
        <f t="shared" ref="P70:P133" si="8">D70&amp;"."&amp;F70&amp;"."&amp;H70</f>
        <v>E.2.2</v>
      </c>
      <c r="Q70" s="78" t="str">
        <f t="shared" ref="Q70:Q133" si="9">D70&amp;" - "&amp;B70</f>
        <v>E - Decking and Patios</v>
      </c>
      <c r="R70" s="78" t="str">
        <f t="shared" ref="R70:R133" si="10">O70&amp;" - "&amp;E70</f>
        <v>E.2 - Decking</v>
      </c>
      <c r="S70" s="79" t="str">
        <f t="shared" ref="S70:S133" si="11">P70&amp;" - "&amp;G70</f>
        <v>E.2.2 - Existing Deck, Replace Decking</v>
      </c>
      <c r="AB70"/>
    </row>
    <row r="71" spans="2:28" ht="16">
      <c r="B71" s="147" t="s">
        <v>279</v>
      </c>
      <c r="C71" s="148"/>
      <c r="D71" s="74" t="s">
        <v>513</v>
      </c>
      <c r="E71" s="74" t="s">
        <v>281</v>
      </c>
      <c r="F71" s="75">
        <v>2</v>
      </c>
      <c r="G71" s="74" t="s">
        <v>285</v>
      </c>
      <c r="H71" s="75">
        <v>3</v>
      </c>
      <c r="I71" s="74" t="s">
        <v>32</v>
      </c>
      <c r="J71" s="75"/>
      <c r="K71" s="76">
        <v>23.08</v>
      </c>
      <c r="L71" s="76">
        <v>25.92</v>
      </c>
      <c r="M71" s="76"/>
      <c r="N71" s="77" t="str">
        <f t="shared" si="6"/>
        <v>E</v>
      </c>
      <c r="O71" s="77" t="str">
        <f t="shared" si="7"/>
        <v>E.2</v>
      </c>
      <c r="P71" s="77" t="str">
        <f t="shared" si="8"/>
        <v>E.2.3</v>
      </c>
      <c r="Q71" s="78" t="str">
        <f t="shared" si="9"/>
        <v>E - Decking and Patios</v>
      </c>
      <c r="R71" s="78" t="str">
        <f t="shared" si="10"/>
        <v>E.2 - Decking</v>
      </c>
      <c r="S71" s="79" t="str">
        <f t="shared" si="11"/>
        <v>E.2.3 - Install Railing W/ Balusters</v>
      </c>
      <c r="AB71"/>
    </row>
    <row r="72" spans="2:28" ht="16">
      <c r="B72" s="147" t="s">
        <v>279</v>
      </c>
      <c r="C72" s="148"/>
      <c r="D72" s="74" t="s">
        <v>513</v>
      </c>
      <c r="E72" s="74" t="s">
        <v>281</v>
      </c>
      <c r="F72" s="75">
        <v>2</v>
      </c>
      <c r="G72" s="74" t="s">
        <v>283</v>
      </c>
      <c r="H72" s="75">
        <v>4</v>
      </c>
      <c r="I72" s="74" t="s">
        <v>39</v>
      </c>
      <c r="J72" s="75"/>
      <c r="K72" s="76">
        <v>15.38</v>
      </c>
      <c r="L72" s="76">
        <v>7.26</v>
      </c>
      <c r="M72" s="76"/>
      <c r="N72" s="77" t="str">
        <f t="shared" si="6"/>
        <v>E</v>
      </c>
      <c r="O72" s="77" t="str">
        <f t="shared" si="7"/>
        <v>E.2</v>
      </c>
      <c r="P72" s="77" t="str">
        <f t="shared" si="8"/>
        <v>E.2.4</v>
      </c>
      <c r="Q72" s="78" t="str">
        <f t="shared" si="9"/>
        <v>E - Decking and Patios</v>
      </c>
      <c r="R72" s="78" t="str">
        <f t="shared" si="10"/>
        <v>E.2 - Decking</v>
      </c>
      <c r="S72" s="79" t="str">
        <f t="shared" si="11"/>
        <v>E.2.4 - New Deck, Columns, Joists, Railing -Treated</v>
      </c>
      <c r="AB72"/>
    </row>
    <row r="73" spans="2:28" ht="16">
      <c r="B73" s="147" t="s">
        <v>279</v>
      </c>
      <c r="C73" s="148"/>
      <c r="D73" s="74" t="s">
        <v>513</v>
      </c>
      <c r="E73" s="74" t="s">
        <v>281</v>
      </c>
      <c r="F73" s="75">
        <v>2</v>
      </c>
      <c r="G73" s="74" t="s">
        <v>284</v>
      </c>
      <c r="H73" s="75">
        <v>5</v>
      </c>
      <c r="I73" s="74" t="s">
        <v>39</v>
      </c>
      <c r="J73" s="75"/>
      <c r="K73" s="76">
        <v>15.38</v>
      </c>
      <c r="L73" s="76">
        <v>9.33</v>
      </c>
      <c r="M73" s="76"/>
      <c r="N73" s="77" t="str">
        <f t="shared" si="6"/>
        <v>E</v>
      </c>
      <c r="O73" s="77" t="str">
        <f t="shared" si="7"/>
        <v>E.2</v>
      </c>
      <c r="P73" s="77" t="str">
        <f t="shared" si="8"/>
        <v>E.2.5</v>
      </c>
      <c r="Q73" s="78" t="str">
        <f t="shared" si="9"/>
        <v>E - Decking and Patios</v>
      </c>
      <c r="R73" s="78" t="str">
        <f t="shared" si="10"/>
        <v>E.2 - Decking</v>
      </c>
      <c r="S73" s="79" t="str">
        <f t="shared" si="11"/>
        <v>E.2.5 - New Deck, Columns, Joists, Railing-Cedar</v>
      </c>
      <c r="AB73"/>
    </row>
    <row r="74" spans="2:28" ht="16">
      <c r="B74" s="147" t="s">
        <v>279</v>
      </c>
      <c r="C74" s="148"/>
      <c r="D74" s="74" t="s">
        <v>513</v>
      </c>
      <c r="E74" s="74" t="s">
        <v>281</v>
      </c>
      <c r="F74" s="75">
        <v>2</v>
      </c>
      <c r="G74" s="74" t="s">
        <v>280</v>
      </c>
      <c r="H74" s="75">
        <v>6</v>
      </c>
      <c r="I74" s="74" t="s">
        <v>6</v>
      </c>
      <c r="J74" s="75">
        <v>1</v>
      </c>
      <c r="K74" s="76">
        <v>1076.92</v>
      </c>
      <c r="L74" s="76">
        <v>181.46</v>
      </c>
      <c r="M74" s="76"/>
      <c r="N74" s="77" t="str">
        <f t="shared" si="6"/>
        <v>E</v>
      </c>
      <c r="O74" s="77" t="str">
        <f t="shared" si="7"/>
        <v>E.2</v>
      </c>
      <c r="P74" s="77" t="str">
        <f t="shared" si="8"/>
        <v>E.2.6</v>
      </c>
      <c r="Q74" s="78" t="str">
        <f t="shared" si="9"/>
        <v>E - Decking and Patios</v>
      </c>
      <c r="R74" s="78" t="str">
        <f t="shared" si="10"/>
        <v>E.2 - Decking</v>
      </c>
      <c r="S74" s="79" t="str">
        <f t="shared" si="11"/>
        <v>E.2.6 - Step-Up Stairs, 5 To 7 Risers</v>
      </c>
      <c r="AB74"/>
    </row>
    <row r="75" spans="2:28" ht="16">
      <c r="B75" s="147" t="s">
        <v>279</v>
      </c>
      <c r="C75" s="148"/>
      <c r="D75" s="74" t="s">
        <v>513</v>
      </c>
      <c r="E75" s="74" t="s">
        <v>278</v>
      </c>
      <c r="F75" s="75">
        <v>3</v>
      </c>
      <c r="G75" s="74" t="s">
        <v>277</v>
      </c>
      <c r="H75" s="75">
        <v>1</v>
      </c>
      <c r="I75" s="74" t="s">
        <v>22</v>
      </c>
      <c r="J75" s="75">
        <v>1</v>
      </c>
      <c r="K75" s="76"/>
      <c r="L75" s="76"/>
      <c r="M75" s="76"/>
      <c r="N75" s="77" t="str">
        <f t="shared" si="6"/>
        <v>E</v>
      </c>
      <c r="O75" s="77" t="str">
        <f t="shared" si="7"/>
        <v>E.3</v>
      </c>
      <c r="P75" s="77" t="str">
        <f t="shared" si="8"/>
        <v>E.3.1</v>
      </c>
      <c r="Q75" s="78" t="str">
        <f t="shared" si="9"/>
        <v>E - Decking and Patios</v>
      </c>
      <c r="R75" s="78" t="str">
        <f t="shared" si="10"/>
        <v>E.3 - Decking and Patios General</v>
      </c>
      <c r="S75" s="79" t="str">
        <f t="shared" si="11"/>
        <v>E.3.1 - Decking And Patios Allowance</v>
      </c>
      <c r="AB75"/>
    </row>
    <row r="76" spans="2:28" ht="16">
      <c r="B76" s="147" t="s">
        <v>265</v>
      </c>
      <c r="C76" s="148"/>
      <c r="D76" s="74" t="s">
        <v>514</v>
      </c>
      <c r="E76" s="74" t="s">
        <v>379</v>
      </c>
      <c r="F76" s="75">
        <v>1</v>
      </c>
      <c r="G76" s="74" t="s">
        <v>382</v>
      </c>
      <c r="H76" s="75">
        <v>1</v>
      </c>
      <c r="I76" s="74" t="s">
        <v>22</v>
      </c>
      <c r="J76" s="75">
        <v>1</v>
      </c>
      <c r="K76" s="76"/>
      <c r="L76" s="76"/>
      <c r="M76" s="76"/>
      <c r="N76" s="77" t="str">
        <f t="shared" si="6"/>
        <v>F</v>
      </c>
      <c r="O76" s="77" t="str">
        <f t="shared" si="7"/>
        <v>F.1</v>
      </c>
      <c r="P76" s="77" t="str">
        <f t="shared" si="8"/>
        <v>F.1.1</v>
      </c>
      <c r="Q76" s="78" t="str">
        <f t="shared" si="9"/>
        <v>F - Demolition and Abatement</v>
      </c>
      <c r="R76" s="78" t="str">
        <f t="shared" si="10"/>
        <v>F.1 - Abatement</v>
      </c>
      <c r="S76" s="79" t="str">
        <f t="shared" si="11"/>
        <v>F.1.1 - Abatement Allowance</v>
      </c>
      <c r="AB76"/>
    </row>
    <row r="77" spans="2:28" ht="16">
      <c r="B77" s="147" t="s">
        <v>265</v>
      </c>
      <c r="C77" s="148"/>
      <c r="D77" s="74" t="s">
        <v>514</v>
      </c>
      <c r="E77" s="74" t="s">
        <v>379</v>
      </c>
      <c r="F77" s="75">
        <v>1</v>
      </c>
      <c r="G77" s="74" t="s">
        <v>380</v>
      </c>
      <c r="H77" s="75">
        <v>2</v>
      </c>
      <c r="I77" s="74" t="s">
        <v>6</v>
      </c>
      <c r="J77" s="75">
        <v>1</v>
      </c>
      <c r="K77" s="76"/>
      <c r="L77" s="76"/>
      <c r="M77" s="76">
        <v>2500</v>
      </c>
      <c r="N77" s="77" t="str">
        <f t="shared" si="6"/>
        <v>F</v>
      </c>
      <c r="O77" s="77" t="str">
        <f t="shared" si="7"/>
        <v>F.1</v>
      </c>
      <c r="P77" s="77" t="str">
        <f t="shared" si="8"/>
        <v>F.1.2</v>
      </c>
      <c r="Q77" s="78" t="str">
        <f t="shared" si="9"/>
        <v>F - Demolition and Abatement</v>
      </c>
      <c r="R77" s="78" t="str">
        <f t="shared" si="10"/>
        <v>F.1 - Abatement</v>
      </c>
      <c r="S77" s="79" t="str">
        <f t="shared" si="11"/>
        <v>F.1.2 - Asbestos Abatement, Light</v>
      </c>
      <c r="AB77"/>
    </row>
    <row r="78" spans="2:28" ht="16">
      <c r="B78" s="147" t="s">
        <v>265</v>
      </c>
      <c r="C78" s="148"/>
      <c r="D78" s="74" t="s">
        <v>514</v>
      </c>
      <c r="E78" s="74" t="s">
        <v>379</v>
      </c>
      <c r="F78" s="75">
        <v>1</v>
      </c>
      <c r="G78" s="74" t="s">
        <v>381</v>
      </c>
      <c r="H78" s="75">
        <v>3</v>
      </c>
      <c r="I78" s="74" t="s">
        <v>6</v>
      </c>
      <c r="J78" s="75">
        <v>1</v>
      </c>
      <c r="K78" s="76"/>
      <c r="L78" s="76"/>
      <c r="M78" s="76">
        <v>225</v>
      </c>
      <c r="N78" s="77" t="str">
        <f t="shared" si="6"/>
        <v>F</v>
      </c>
      <c r="O78" s="77" t="str">
        <f t="shared" si="7"/>
        <v>F.1</v>
      </c>
      <c r="P78" s="77" t="str">
        <f t="shared" si="8"/>
        <v>F.1.3</v>
      </c>
      <c r="Q78" s="78" t="str">
        <f t="shared" si="9"/>
        <v>F - Demolition and Abatement</v>
      </c>
      <c r="R78" s="78" t="str">
        <f t="shared" si="10"/>
        <v>F.1 - Abatement</v>
      </c>
      <c r="S78" s="79" t="str">
        <f t="shared" si="11"/>
        <v>F.1.3 - Asbestos Testing</v>
      </c>
      <c r="AB78"/>
    </row>
    <row r="79" spans="2:28" ht="16">
      <c r="B79" s="147" t="s">
        <v>265</v>
      </c>
      <c r="C79" s="148"/>
      <c r="D79" s="74" t="s">
        <v>514</v>
      </c>
      <c r="E79" s="74" t="s">
        <v>379</v>
      </c>
      <c r="F79" s="75">
        <v>1</v>
      </c>
      <c r="G79" s="74" t="s">
        <v>378</v>
      </c>
      <c r="H79" s="75">
        <v>4</v>
      </c>
      <c r="I79" s="74" t="s">
        <v>54</v>
      </c>
      <c r="J79" s="75">
        <v>1</v>
      </c>
      <c r="K79" s="76"/>
      <c r="L79" s="76"/>
      <c r="M79" s="76">
        <v>2500</v>
      </c>
      <c r="N79" s="77" t="str">
        <f t="shared" si="6"/>
        <v>F</v>
      </c>
      <c r="O79" s="77" t="str">
        <f t="shared" si="7"/>
        <v>F.1</v>
      </c>
      <c r="P79" s="77" t="str">
        <f t="shared" si="8"/>
        <v>F.1.4</v>
      </c>
      <c r="Q79" s="78" t="str">
        <f t="shared" si="9"/>
        <v>F - Demolition and Abatement</v>
      </c>
      <c r="R79" s="78" t="str">
        <f t="shared" si="10"/>
        <v>F.1 - Abatement</v>
      </c>
      <c r="S79" s="79" t="str">
        <f t="shared" si="11"/>
        <v>F.1.4 - Mold Abatement, Light</v>
      </c>
      <c r="AB79"/>
    </row>
    <row r="80" spans="2:28" ht="16">
      <c r="B80" s="147" t="s">
        <v>265</v>
      </c>
      <c r="C80" s="148"/>
      <c r="D80" s="74" t="s">
        <v>514</v>
      </c>
      <c r="E80" s="74" t="s">
        <v>267</v>
      </c>
      <c r="F80" s="75">
        <v>2</v>
      </c>
      <c r="G80" s="74" t="s">
        <v>272</v>
      </c>
      <c r="H80" s="75">
        <v>1</v>
      </c>
      <c r="I80" s="74" t="s">
        <v>39</v>
      </c>
      <c r="J80" s="75"/>
      <c r="K80" s="76">
        <v>6.15</v>
      </c>
      <c r="L80" s="76"/>
      <c r="M80" s="76"/>
      <c r="N80" s="77" t="str">
        <f t="shared" si="6"/>
        <v>F</v>
      </c>
      <c r="O80" s="77" t="str">
        <f t="shared" si="7"/>
        <v>F.2</v>
      </c>
      <c r="P80" s="77" t="str">
        <f t="shared" si="8"/>
        <v>F.2.1</v>
      </c>
      <c r="Q80" s="78" t="str">
        <f t="shared" si="9"/>
        <v>F - Demolition and Abatement</v>
      </c>
      <c r="R80" s="78" t="str">
        <f t="shared" si="10"/>
        <v>F.2 - Demolition</v>
      </c>
      <c r="S80" s="79" t="str">
        <f t="shared" si="11"/>
        <v>F.2.1 - Building Demolition, 1-Story Wood-Framed</v>
      </c>
      <c r="AB80"/>
    </row>
    <row r="81" spans="2:28" ht="16">
      <c r="B81" s="147" t="s">
        <v>265</v>
      </c>
      <c r="C81" s="148"/>
      <c r="D81" s="74" t="s">
        <v>514</v>
      </c>
      <c r="E81" s="74" t="s">
        <v>267</v>
      </c>
      <c r="F81" s="75">
        <v>2</v>
      </c>
      <c r="G81" s="74" t="s">
        <v>273</v>
      </c>
      <c r="H81" s="75">
        <v>2</v>
      </c>
      <c r="I81" s="74" t="s">
        <v>39</v>
      </c>
      <c r="J81" s="75"/>
      <c r="K81" s="76">
        <v>6.54</v>
      </c>
      <c r="L81" s="76"/>
      <c r="M81" s="76"/>
      <c r="N81" s="77" t="str">
        <f t="shared" si="6"/>
        <v>F</v>
      </c>
      <c r="O81" s="77" t="str">
        <f t="shared" si="7"/>
        <v>F.2</v>
      </c>
      <c r="P81" s="77" t="str">
        <f t="shared" si="8"/>
        <v>F.2.2</v>
      </c>
      <c r="Q81" s="78" t="str">
        <f t="shared" si="9"/>
        <v>F - Demolition and Abatement</v>
      </c>
      <c r="R81" s="78" t="str">
        <f t="shared" si="10"/>
        <v>F.2 - Demolition</v>
      </c>
      <c r="S81" s="79" t="str">
        <f t="shared" si="11"/>
        <v>F.2.2 - Building Demolition, 2-Story Wood Framed</v>
      </c>
      <c r="AB81"/>
    </row>
    <row r="82" spans="2:28" ht="16">
      <c r="B82" s="147" t="s">
        <v>265</v>
      </c>
      <c r="C82" s="148"/>
      <c r="D82" s="74" t="s">
        <v>514</v>
      </c>
      <c r="E82" s="74" t="s">
        <v>267</v>
      </c>
      <c r="F82" s="75">
        <v>2</v>
      </c>
      <c r="G82" s="74" t="s">
        <v>274</v>
      </c>
      <c r="H82" s="75">
        <v>3</v>
      </c>
      <c r="I82" s="74" t="s">
        <v>39</v>
      </c>
      <c r="J82" s="75"/>
      <c r="K82" s="76">
        <v>9.23</v>
      </c>
      <c r="L82" s="76"/>
      <c r="M82" s="76"/>
      <c r="N82" s="77" t="str">
        <f t="shared" si="6"/>
        <v>F</v>
      </c>
      <c r="O82" s="77" t="str">
        <f t="shared" si="7"/>
        <v>F.2</v>
      </c>
      <c r="P82" s="77" t="str">
        <f t="shared" si="8"/>
        <v>F.2.3</v>
      </c>
      <c r="Q82" s="78" t="str">
        <f t="shared" si="9"/>
        <v>F - Demolition and Abatement</v>
      </c>
      <c r="R82" s="78" t="str">
        <f t="shared" si="10"/>
        <v>F.2 - Demolition</v>
      </c>
      <c r="S82" s="79" t="str">
        <f t="shared" si="11"/>
        <v>F.2.3 - Building Demolition, Steel/Concrete</v>
      </c>
      <c r="AB82"/>
    </row>
    <row r="83" spans="2:28" ht="16">
      <c r="B83" s="147" t="s">
        <v>265</v>
      </c>
      <c r="C83" s="148"/>
      <c r="D83" s="74" t="s">
        <v>514</v>
      </c>
      <c r="E83" s="74" t="s">
        <v>267</v>
      </c>
      <c r="F83" s="75">
        <v>2</v>
      </c>
      <c r="G83" s="74" t="s">
        <v>271</v>
      </c>
      <c r="H83" s="75">
        <v>4</v>
      </c>
      <c r="I83" s="74" t="s">
        <v>39</v>
      </c>
      <c r="J83" s="75"/>
      <c r="K83" s="76">
        <v>15.38</v>
      </c>
      <c r="L83" s="76"/>
      <c r="M83" s="76"/>
      <c r="N83" s="77" t="str">
        <f t="shared" si="6"/>
        <v>F</v>
      </c>
      <c r="O83" s="77" t="str">
        <f t="shared" si="7"/>
        <v>F.2</v>
      </c>
      <c r="P83" s="77" t="str">
        <f t="shared" si="8"/>
        <v>F.2.4</v>
      </c>
      <c r="Q83" s="78" t="str">
        <f t="shared" si="9"/>
        <v>F - Demolition and Abatement</v>
      </c>
      <c r="R83" s="78" t="str">
        <f t="shared" si="10"/>
        <v>F.2 - Demolition</v>
      </c>
      <c r="S83" s="79" t="str">
        <f t="shared" si="11"/>
        <v>F.2.4 - Concrete Demo For Below Slab Rough-In</v>
      </c>
      <c r="AB83"/>
    </row>
    <row r="84" spans="2:28" ht="16">
      <c r="B84" s="147" t="s">
        <v>265</v>
      </c>
      <c r="C84" s="148"/>
      <c r="D84" s="74" t="s">
        <v>514</v>
      </c>
      <c r="E84" s="74" t="s">
        <v>267</v>
      </c>
      <c r="F84" s="75">
        <v>2</v>
      </c>
      <c r="G84" s="74" t="s">
        <v>275</v>
      </c>
      <c r="H84" s="75">
        <v>5</v>
      </c>
      <c r="I84" s="74" t="s">
        <v>39</v>
      </c>
      <c r="J84" s="75"/>
      <c r="K84" s="76">
        <v>6.15</v>
      </c>
      <c r="L84" s="76"/>
      <c r="M84" s="76"/>
      <c r="N84" s="77" t="str">
        <f t="shared" si="6"/>
        <v>F</v>
      </c>
      <c r="O84" s="77" t="str">
        <f t="shared" si="7"/>
        <v>F.2</v>
      </c>
      <c r="P84" s="77" t="str">
        <f t="shared" si="8"/>
        <v>F.2.5</v>
      </c>
      <c r="Q84" s="78" t="str">
        <f t="shared" si="9"/>
        <v>F - Demolition and Abatement</v>
      </c>
      <c r="R84" s="78" t="str">
        <f t="shared" si="10"/>
        <v>F.2 - Demolition</v>
      </c>
      <c r="S84" s="79" t="str">
        <f t="shared" si="11"/>
        <v>F.2.5 - Concrete Slab Demolition, 4"-6"</v>
      </c>
      <c r="AB84"/>
    </row>
    <row r="85" spans="2:28" ht="16">
      <c r="B85" s="147" t="s">
        <v>265</v>
      </c>
      <c r="C85" s="148"/>
      <c r="D85" s="74" t="s">
        <v>514</v>
      </c>
      <c r="E85" s="74" t="s">
        <v>267</v>
      </c>
      <c r="F85" s="75">
        <v>2</v>
      </c>
      <c r="G85" s="74" t="s">
        <v>276</v>
      </c>
      <c r="H85" s="75">
        <v>6</v>
      </c>
      <c r="I85" s="74" t="s">
        <v>22</v>
      </c>
      <c r="J85" s="75">
        <v>1</v>
      </c>
      <c r="K85" s="76"/>
      <c r="L85" s="76"/>
      <c r="M85" s="76"/>
      <c r="N85" s="77" t="str">
        <f t="shared" si="6"/>
        <v>F</v>
      </c>
      <c r="O85" s="77" t="str">
        <f t="shared" si="7"/>
        <v>F.2</v>
      </c>
      <c r="P85" s="77" t="str">
        <f t="shared" si="8"/>
        <v>F.2.6</v>
      </c>
      <c r="Q85" s="78" t="str">
        <f t="shared" si="9"/>
        <v>F - Demolition and Abatement</v>
      </c>
      <c r="R85" s="78" t="str">
        <f t="shared" si="10"/>
        <v>F.2 - Demolition</v>
      </c>
      <c r="S85" s="79" t="str">
        <f t="shared" si="11"/>
        <v>F.2.6 - Demolition Allowance</v>
      </c>
      <c r="AB85"/>
    </row>
    <row r="86" spans="2:28" ht="16">
      <c r="B86" s="147" t="s">
        <v>265</v>
      </c>
      <c r="C86" s="148"/>
      <c r="D86" s="74" t="s">
        <v>514</v>
      </c>
      <c r="E86" s="74" t="s">
        <v>267</v>
      </c>
      <c r="F86" s="75">
        <v>2</v>
      </c>
      <c r="G86" s="74" t="s">
        <v>266</v>
      </c>
      <c r="H86" s="75">
        <v>7</v>
      </c>
      <c r="I86" s="74" t="s">
        <v>51</v>
      </c>
      <c r="J86" s="75"/>
      <c r="K86" s="76">
        <v>23.08</v>
      </c>
      <c r="L86" s="76"/>
      <c r="M86" s="76"/>
      <c r="N86" s="77" t="str">
        <f t="shared" si="6"/>
        <v>F</v>
      </c>
      <c r="O86" s="77" t="str">
        <f t="shared" si="7"/>
        <v>F.2</v>
      </c>
      <c r="P86" s="77" t="str">
        <f t="shared" si="8"/>
        <v>F.2.7</v>
      </c>
      <c r="Q86" s="78" t="str">
        <f t="shared" si="9"/>
        <v>F - Demolition and Abatement</v>
      </c>
      <c r="R86" s="78" t="str">
        <f t="shared" si="10"/>
        <v>F.2 - Demolition</v>
      </c>
      <c r="S86" s="79" t="str">
        <f t="shared" si="11"/>
        <v>F.2.7 - Demolition Work Per Hour</v>
      </c>
      <c r="AB86"/>
    </row>
    <row r="87" spans="2:28" ht="16">
      <c r="B87" s="147" t="s">
        <v>265</v>
      </c>
      <c r="C87" s="148"/>
      <c r="D87" s="74" t="s">
        <v>514</v>
      </c>
      <c r="E87" s="74" t="s">
        <v>267</v>
      </c>
      <c r="F87" s="75">
        <v>2</v>
      </c>
      <c r="G87" s="74" t="s">
        <v>270</v>
      </c>
      <c r="H87" s="75">
        <v>8</v>
      </c>
      <c r="I87" s="74" t="s">
        <v>39</v>
      </c>
      <c r="J87" s="75"/>
      <c r="K87" s="76">
        <v>6.15</v>
      </c>
      <c r="L87" s="76"/>
      <c r="M87" s="76"/>
      <c r="N87" s="77" t="str">
        <f t="shared" si="6"/>
        <v>F</v>
      </c>
      <c r="O87" s="77" t="str">
        <f t="shared" si="7"/>
        <v>F.2</v>
      </c>
      <c r="P87" s="77" t="str">
        <f t="shared" si="8"/>
        <v>F.2.8</v>
      </c>
      <c r="Q87" s="78" t="str">
        <f t="shared" si="9"/>
        <v>F - Demolition and Abatement</v>
      </c>
      <c r="R87" s="78" t="str">
        <f t="shared" si="10"/>
        <v>F.2 - Demolition</v>
      </c>
      <c r="S87" s="79" t="str">
        <f t="shared" si="11"/>
        <v>F.2.8 - Room Demolition, Bathroom</v>
      </c>
      <c r="AB87"/>
    </row>
    <row r="88" spans="2:28" ht="16">
      <c r="B88" s="147" t="s">
        <v>265</v>
      </c>
      <c r="C88" s="148"/>
      <c r="D88" s="74" t="s">
        <v>514</v>
      </c>
      <c r="E88" s="74" t="s">
        <v>267</v>
      </c>
      <c r="F88" s="75">
        <v>2</v>
      </c>
      <c r="G88" s="74" t="s">
        <v>268</v>
      </c>
      <c r="H88" s="75">
        <v>9</v>
      </c>
      <c r="I88" s="74" t="s">
        <v>39</v>
      </c>
      <c r="J88" s="75"/>
      <c r="K88" s="76">
        <v>4.62</v>
      </c>
      <c r="L88" s="76"/>
      <c r="M88" s="76"/>
      <c r="N88" s="77" t="str">
        <f t="shared" si="6"/>
        <v>F</v>
      </c>
      <c r="O88" s="77" t="str">
        <f t="shared" si="7"/>
        <v>F.2</v>
      </c>
      <c r="P88" s="77" t="str">
        <f t="shared" si="8"/>
        <v>F.2.9</v>
      </c>
      <c r="Q88" s="78" t="str">
        <f t="shared" si="9"/>
        <v>F - Demolition and Abatement</v>
      </c>
      <c r="R88" s="78" t="str">
        <f t="shared" si="10"/>
        <v>F.2 - Demolition</v>
      </c>
      <c r="S88" s="79" t="str">
        <f t="shared" si="11"/>
        <v>F.2.9 - Room Demolition, Kitchen</v>
      </c>
      <c r="AB88"/>
    </row>
    <row r="89" spans="2:28" ht="16">
      <c r="B89" s="147" t="s">
        <v>265</v>
      </c>
      <c r="C89" s="148"/>
      <c r="D89" s="74" t="s">
        <v>514</v>
      </c>
      <c r="E89" s="74" t="s">
        <v>267</v>
      </c>
      <c r="F89" s="75">
        <v>2</v>
      </c>
      <c r="G89" s="74" t="s">
        <v>269</v>
      </c>
      <c r="H89" s="75">
        <v>10</v>
      </c>
      <c r="I89" s="74" t="s">
        <v>39</v>
      </c>
      <c r="J89" s="75"/>
      <c r="K89" s="76">
        <v>0.77</v>
      </c>
      <c r="L89" s="76"/>
      <c r="M89" s="76"/>
      <c r="N89" s="77" t="str">
        <f t="shared" si="6"/>
        <v>F</v>
      </c>
      <c r="O89" s="77" t="str">
        <f t="shared" si="7"/>
        <v>F.2</v>
      </c>
      <c r="P89" s="77" t="str">
        <f t="shared" si="8"/>
        <v>F.2.10</v>
      </c>
      <c r="Q89" s="78" t="str">
        <f t="shared" si="9"/>
        <v>F - Demolition and Abatement</v>
      </c>
      <c r="R89" s="78" t="str">
        <f t="shared" si="10"/>
        <v>F.2 - Demolition</v>
      </c>
      <c r="S89" s="79" t="str">
        <f t="shared" si="11"/>
        <v>F.2.10 - Room Demolition, Standard Room</v>
      </c>
      <c r="AB89"/>
    </row>
    <row r="90" spans="2:28" ht="16">
      <c r="B90" s="147" t="s">
        <v>265</v>
      </c>
      <c r="C90" s="148"/>
      <c r="D90" s="74" t="s">
        <v>514</v>
      </c>
      <c r="E90" s="74" t="s">
        <v>264</v>
      </c>
      <c r="F90" s="75">
        <v>3</v>
      </c>
      <c r="G90" s="74" t="s">
        <v>263</v>
      </c>
      <c r="H90" s="75">
        <v>1</v>
      </c>
      <c r="I90" s="74" t="s">
        <v>22</v>
      </c>
      <c r="J90" s="75">
        <v>1</v>
      </c>
      <c r="K90" s="76"/>
      <c r="L90" s="76"/>
      <c r="M90" s="76"/>
      <c r="N90" s="77" t="str">
        <f t="shared" si="6"/>
        <v>F</v>
      </c>
      <c r="O90" s="77" t="str">
        <f t="shared" si="7"/>
        <v>F.3</v>
      </c>
      <c r="P90" s="77" t="str">
        <f t="shared" si="8"/>
        <v>F.3.1</v>
      </c>
      <c r="Q90" s="78" t="str">
        <f t="shared" si="9"/>
        <v>F - Demolition and Abatement</v>
      </c>
      <c r="R90" s="78" t="str">
        <f t="shared" si="10"/>
        <v>F.3 - Demolition and Abatement General</v>
      </c>
      <c r="S90" s="79" t="str">
        <f t="shared" si="11"/>
        <v>F.3.1 - Demolition And Abatement Allowance</v>
      </c>
      <c r="AB90"/>
    </row>
    <row r="91" spans="2:28" ht="16">
      <c r="B91" s="147" t="s">
        <v>9</v>
      </c>
      <c r="C91" s="148"/>
      <c r="D91" s="74" t="s">
        <v>515</v>
      </c>
      <c r="E91" s="74" t="s">
        <v>20</v>
      </c>
      <c r="F91" s="75">
        <v>1</v>
      </c>
      <c r="G91" s="74" t="s">
        <v>262</v>
      </c>
      <c r="H91" s="75">
        <v>1</v>
      </c>
      <c r="I91" s="74" t="s">
        <v>22</v>
      </c>
      <c r="J91" s="75">
        <v>1</v>
      </c>
      <c r="K91" s="76"/>
      <c r="L91" s="76"/>
      <c r="M91" s="76"/>
      <c r="N91" s="77" t="str">
        <f t="shared" si="6"/>
        <v>G</v>
      </c>
      <c r="O91" s="77" t="str">
        <f t="shared" si="7"/>
        <v>G.1</v>
      </c>
      <c r="P91" s="77" t="str">
        <f t="shared" si="8"/>
        <v>G.1.1</v>
      </c>
      <c r="Q91" s="78" t="str">
        <f t="shared" si="9"/>
        <v>G - Electrical</v>
      </c>
      <c r="R91" s="78" t="str">
        <f t="shared" si="10"/>
        <v>G.1 - Electrical General</v>
      </c>
      <c r="S91" s="79" t="str">
        <f t="shared" si="11"/>
        <v>G.1.1 - Electrical Allowance</v>
      </c>
      <c r="AB91"/>
    </row>
    <row r="92" spans="2:28" ht="16">
      <c r="B92" s="147" t="s">
        <v>9</v>
      </c>
      <c r="C92" s="148"/>
      <c r="D92" s="74" t="s">
        <v>515</v>
      </c>
      <c r="E92" s="74" t="s">
        <v>20</v>
      </c>
      <c r="F92" s="75">
        <v>1</v>
      </c>
      <c r="G92" s="74" t="s">
        <v>19</v>
      </c>
      <c r="H92" s="75">
        <v>2</v>
      </c>
      <c r="I92" s="74" t="s">
        <v>6</v>
      </c>
      <c r="J92" s="75"/>
      <c r="K92" s="76">
        <v>76.92</v>
      </c>
      <c r="L92" s="76">
        <v>103.69</v>
      </c>
      <c r="M92" s="76"/>
      <c r="N92" s="77" t="str">
        <f t="shared" si="6"/>
        <v>G</v>
      </c>
      <c r="O92" s="77" t="str">
        <f t="shared" si="7"/>
        <v>G.1</v>
      </c>
      <c r="P92" s="77" t="str">
        <f t="shared" si="8"/>
        <v>G.1.2</v>
      </c>
      <c r="Q92" s="78" t="str">
        <f t="shared" si="9"/>
        <v>G - Electrical</v>
      </c>
      <c r="R92" s="78" t="str">
        <f t="shared" si="10"/>
        <v>G.1 - Electrical General</v>
      </c>
      <c r="S92" s="79" t="str">
        <f t="shared" si="11"/>
        <v>G.1.2 - Electrical Fans Per Fixture</v>
      </c>
      <c r="AB92"/>
    </row>
    <row r="93" spans="2:28" ht="16">
      <c r="B93" s="147" t="s">
        <v>9</v>
      </c>
      <c r="C93" s="148"/>
      <c r="D93" s="74" t="s">
        <v>515</v>
      </c>
      <c r="E93" s="74" t="s">
        <v>20</v>
      </c>
      <c r="F93" s="75">
        <v>1</v>
      </c>
      <c r="G93" s="74" t="s">
        <v>21</v>
      </c>
      <c r="H93" s="75">
        <v>3</v>
      </c>
      <c r="I93" s="74" t="s">
        <v>6</v>
      </c>
      <c r="J93" s="75"/>
      <c r="K93" s="76">
        <v>15.38</v>
      </c>
      <c r="L93" s="76">
        <v>41.48</v>
      </c>
      <c r="M93" s="76"/>
      <c r="N93" s="77" t="str">
        <f t="shared" si="6"/>
        <v>G</v>
      </c>
      <c r="O93" s="77" t="str">
        <f t="shared" si="7"/>
        <v>G.1</v>
      </c>
      <c r="P93" s="77" t="str">
        <f t="shared" si="8"/>
        <v>G.1.3</v>
      </c>
      <c r="Q93" s="78" t="str">
        <f t="shared" si="9"/>
        <v>G - Electrical</v>
      </c>
      <c r="R93" s="78" t="str">
        <f t="shared" si="10"/>
        <v>G.1 - Electrical General</v>
      </c>
      <c r="S93" s="79" t="str">
        <f t="shared" si="11"/>
        <v>G.1.3 - Electrical Lighting Per Fixture</v>
      </c>
      <c r="AB93"/>
    </row>
    <row r="94" spans="2:28" ht="16">
      <c r="B94" s="147" t="s">
        <v>9</v>
      </c>
      <c r="C94" s="148"/>
      <c r="D94" s="74" t="s">
        <v>515</v>
      </c>
      <c r="E94" s="74" t="s">
        <v>8</v>
      </c>
      <c r="F94" s="75">
        <v>2</v>
      </c>
      <c r="G94" s="74" t="s">
        <v>260</v>
      </c>
      <c r="H94" s="75">
        <v>1</v>
      </c>
      <c r="I94" s="74" t="s">
        <v>51</v>
      </c>
      <c r="J94" s="75"/>
      <c r="K94" s="76">
        <v>65</v>
      </c>
      <c r="L94" s="76"/>
      <c r="M94" s="76"/>
      <c r="N94" s="77" t="str">
        <f t="shared" si="6"/>
        <v>G</v>
      </c>
      <c r="O94" s="77" t="str">
        <f t="shared" si="7"/>
        <v>G.2</v>
      </c>
      <c r="P94" s="77" t="str">
        <f t="shared" si="8"/>
        <v>G.2.1</v>
      </c>
      <c r="Q94" s="78" t="str">
        <f t="shared" si="9"/>
        <v>G - Electrical</v>
      </c>
      <c r="R94" s="78" t="str">
        <f t="shared" si="10"/>
        <v>G.2 - Electrical Major</v>
      </c>
      <c r="S94" s="79" t="str">
        <f t="shared" si="11"/>
        <v>G.2.1 - Electrical Finish Work, Per Hour</v>
      </c>
      <c r="AB94"/>
    </row>
    <row r="95" spans="2:28" ht="16">
      <c r="B95" s="147" t="s">
        <v>9</v>
      </c>
      <c r="C95" s="148"/>
      <c r="D95" s="74" t="s">
        <v>515</v>
      </c>
      <c r="E95" s="74" t="s">
        <v>8</v>
      </c>
      <c r="F95" s="75">
        <v>2</v>
      </c>
      <c r="G95" s="74" t="s">
        <v>261</v>
      </c>
      <c r="H95" s="75">
        <v>2</v>
      </c>
      <c r="I95" s="74" t="s">
        <v>22</v>
      </c>
      <c r="J95" s="75">
        <v>1</v>
      </c>
      <c r="K95" s="76"/>
      <c r="L95" s="76"/>
      <c r="M95" s="76"/>
      <c r="N95" s="77" t="str">
        <f t="shared" si="6"/>
        <v>G</v>
      </c>
      <c r="O95" s="77" t="str">
        <f t="shared" si="7"/>
        <v>G.2</v>
      </c>
      <c r="P95" s="77" t="str">
        <f t="shared" si="8"/>
        <v>G.2.2</v>
      </c>
      <c r="Q95" s="78" t="str">
        <f t="shared" si="9"/>
        <v>G - Electrical</v>
      </c>
      <c r="R95" s="78" t="str">
        <f t="shared" si="10"/>
        <v>G.2 - Electrical Major</v>
      </c>
      <c r="S95" s="79" t="str">
        <f t="shared" si="11"/>
        <v>G.2.2 - Electrical Major Allowance</v>
      </c>
      <c r="AB95"/>
    </row>
    <row r="96" spans="2:28" ht="16">
      <c r="B96" s="147" t="s">
        <v>9</v>
      </c>
      <c r="C96" s="148"/>
      <c r="D96" s="74" t="s">
        <v>515</v>
      </c>
      <c r="E96" s="74" t="s">
        <v>8</v>
      </c>
      <c r="F96" s="75">
        <v>2</v>
      </c>
      <c r="G96" s="74" t="s">
        <v>256</v>
      </c>
      <c r="H96" s="75">
        <v>3</v>
      </c>
      <c r="I96" s="74" t="s">
        <v>51</v>
      </c>
      <c r="J96" s="75"/>
      <c r="K96" s="76">
        <v>65</v>
      </c>
      <c r="L96" s="76"/>
      <c r="M96" s="76"/>
      <c r="N96" s="77" t="str">
        <f t="shared" si="6"/>
        <v>G</v>
      </c>
      <c r="O96" s="77" t="str">
        <f t="shared" si="7"/>
        <v>G.2</v>
      </c>
      <c r="P96" s="77" t="str">
        <f t="shared" si="8"/>
        <v>G.2.3</v>
      </c>
      <c r="Q96" s="78" t="str">
        <f t="shared" si="9"/>
        <v>G - Electrical</v>
      </c>
      <c r="R96" s="78" t="str">
        <f t="shared" si="10"/>
        <v>G.2 - Electrical Major</v>
      </c>
      <c r="S96" s="79" t="str">
        <f t="shared" si="11"/>
        <v>G.2.3 - Electrical Rough-In, Per Hour</v>
      </c>
      <c r="AB96"/>
    </row>
    <row r="97" spans="2:28" ht="16">
      <c r="B97" s="147" t="s">
        <v>9</v>
      </c>
      <c r="C97" s="148"/>
      <c r="D97" s="74" t="s">
        <v>515</v>
      </c>
      <c r="E97" s="74" t="s">
        <v>8</v>
      </c>
      <c r="F97" s="75">
        <v>2</v>
      </c>
      <c r="G97" s="74" t="s">
        <v>7</v>
      </c>
      <c r="H97" s="75">
        <v>4</v>
      </c>
      <c r="I97" s="74" t="s">
        <v>6</v>
      </c>
      <c r="J97" s="75"/>
      <c r="K97" s="76">
        <v>70</v>
      </c>
      <c r="L97" s="76">
        <v>15</v>
      </c>
      <c r="M97" s="76"/>
      <c r="N97" s="77" t="str">
        <f t="shared" si="6"/>
        <v>G</v>
      </c>
      <c r="O97" s="77" t="str">
        <f t="shared" si="7"/>
        <v>G.2</v>
      </c>
      <c r="P97" s="77" t="str">
        <f t="shared" si="8"/>
        <v>G.2.4</v>
      </c>
      <c r="Q97" s="78" t="str">
        <f t="shared" si="9"/>
        <v>G - Electrical</v>
      </c>
      <c r="R97" s="78" t="str">
        <f t="shared" si="10"/>
        <v>G.2 - Electrical Major</v>
      </c>
      <c r="S97" s="79" t="str">
        <f t="shared" si="11"/>
        <v>G.2.4 - Ground GFI Outlets To Box</v>
      </c>
      <c r="AB97"/>
    </row>
    <row r="98" spans="2:28" ht="16">
      <c r="B98" s="147" t="s">
        <v>9</v>
      </c>
      <c r="C98" s="148"/>
      <c r="D98" s="74" t="s">
        <v>515</v>
      </c>
      <c r="E98" s="74" t="s">
        <v>8</v>
      </c>
      <c r="F98" s="75">
        <v>2</v>
      </c>
      <c r="G98" s="74" t="s">
        <v>257</v>
      </c>
      <c r="H98" s="75">
        <v>5</v>
      </c>
      <c r="I98" s="74" t="s">
        <v>6</v>
      </c>
      <c r="J98" s="75">
        <v>1</v>
      </c>
      <c r="K98" s="76"/>
      <c r="L98" s="76"/>
      <c r="M98" s="76">
        <v>975</v>
      </c>
      <c r="N98" s="77" t="str">
        <f t="shared" si="6"/>
        <v>G</v>
      </c>
      <c r="O98" s="77" t="str">
        <f t="shared" si="7"/>
        <v>G.2</v>
      </c>
      <c r="P98" s="77" t="str">
        <f t="shared" si="8"/>
        <v>G.2.5</v>
      </c>
      <c r="Q98" s="78" t="str">
        <f t="shared" si="9"/>
        <v>G - Electrical</v>
      </c>
      <c r="R98" s="78" t="str">
        <f t="shared" si="10"/>
        <v>G.2 - Electrical Major</v>
      </c>
      <c r="S98" s="79" t="str">
        <f t="shared" si="11"/>
        <v>G.2.5 - Replace Electrical Panel, 100 Amp</v>
      </c>
      <c r="AB98"/>
    </row>
    <row r="99" spans="2:28" ht="16">
      <c r="B99" s="147" t="s">
        <v>9</v>
      </c>
      <c r="C99" s="148"/>
      <c r="D99" s="74" t="s">
        <v>515</v>
      </c>
      <c r="E99" s="74" t="s">
        <v>8</v>
      </c>
      <c r="F99" s="75">
        <v>2</v>
      </c>
      <c r="G99" s="74" t="s">
        <v>259</v>
      </c>
      <c r="H99" s="75">
        <v>6</v>
      </c>
      <c r="I99" s="74" t="s">
        <v>6</v>
      </c>
      <c r="J99" s="75">
        <v>1</v>
      </c>
      <c r="K99" s="76"/>
      <c r="L99" s="76"/>
      <c r="M99" s="76">
        <v>1250</v>
      </c>
      <c r="N99" s="77" t="str">
        <f t="shared" si="6"/>
        <v>G</v>
      </c>
      <c r="O99" s="77" t="str">
        <f t="shared" si="7"/>
        <v>G.2</v>
      </c>
      <c r="P99" s="77" t="str">
        <f t="shared" si="8"/>
        <v>G.2.6</v>
      </c>
      <c r="Q99" s="78" t="str">
        <f t="shared" si="9"/>
        <v>G - Electrical</v>
      </c>
      <c r="R99" s="78" t="str">
        <f t="shared" si="10"/>
        <v>G.2 - Electrical Major</v>
      </c>
      <c r="S99" s="79" t="str">
        <f t="shared" si="11"/>
        <v>G.2.6 - Replace Electrical Panel, 200 Amp</v>
      </c>
      <c r="AB99"/>
    </row>
    <row r="100" spans="2:28" ht="16">
      <c r="B100" s="147" t="s">
        <v>9</v>
      </c>
      <c r="C100" s="148"/>
      <c r="D100" s="74" t="s">
        <v>515</v>
      </c>
      <c r="E100" s="74" t="s">
        <v>250</v>
      </c>
      <c r="F100" s="75">
        <v>3</v>
      </c>
      <c r="G100" s="74" t="s">
        <v>253</v>
      </c>
      <c r="H100" s="75">
        <v>1</v>
      </c>
      <c r="I100" s="74" t="s">
        <v>51</v>
      </c>
      <c r="J100" s="75"/>
      <c r="K100" s="76">
        <v>38.46</v>
      </c>
      <c r="L100" s="76"/>
      <c r="M100" s="76"/>
      <c r="N100" s="77" t="str">
        <f t="shared" si="6"/>
        <v>G</v>
      </c>
      <c r="O100" s="77" t="str">
        <f t="shared" si="7"/>
        <v>G.3</v>
      </c>
      <c r="P100" s="77" t="str">
        <f t="shared" si="8"/>
        <v>G.3.1</v>
      </c>
      <c r="Q100" s="78" t="str">
        <f t="shared" si="9"/>
        <v>G - Electrical</v>
      </c>
      <c r="R100" s="78" t="str">
        <f t="shared" si="10"/>
        <v>G.3 - Electrical Minor</v>
      </c>
      <c r="S100" s="79" t="str">
        <f t="shared" si="11"/>
        <v>G.3.1 - Cable / Cat Installation, Per Hour</v>
      </c>
      <c r="AB100"/>
    </row>
    <row r="101" spans="2:28" ht="16">
      <c r="B101" s="147" t="s">
        <v>9</v>
      </c>
      <c r="C101" s="148"/>
      <c r="D101" s="74" t="s">
        <v>515</v>
      </c>
      <c r="E101" s="74" t="s">
        <v>250</v>
      </c>
      <c r="F101" s="75">
        <v>3</v>
      </c>
      <c r="G101" s="74" t="s">
        <v>249</v>
      </c>
      <c r="H101" s="75">
        <v>2</v>
      </c>
      <c r="I101" s="74" t="s">
        <v>6</v>
      </c>
      <c r="J101" s="75"/>
      <c r="K101" s="76">
        <v>38.46</v>
      </c>
      <c r="L101" s="76">
        <v>20.74</v>
      </c>
      <c r="M101" s="76"/>
      <c r="N101" s="77" t="str">
        <f t="shared" si="6"/>
        <v>G</v>
      </c>
      <c r="O101" s="77" t="str">
        <f t="shared" si="7"/>
        <v>G.3</v>
      </c>
      <c r="P101" s="77" t="str">
        <f t="shared" si="8"/>
        <v>G.3.2</v>
      </c>
      <c r="Q101" s="78" t="str">
        <f t="shared" si="9"/>
        <v>G - Electrical</v>
      </c>
      <c r="R101" s="78" t="str">
        <f t="shared" si="10"/>
        <v>G.3 - Electrical Minor</v>
      </c>
      <c r="S101" s="79" t="str">
        <f t="shared" si="11"/>
        <v>G.3.2 - Carbon Monoxide Detector</v>
      </c>
      <c r="AB101"/>
    </row>
    <row r="102" spans="2:28" ht="16">
      <c r="B102" s="147" t="s">
        <v>9</v>
      </c>
      <c r="C102" s="148"/>
      <c r="D102" s="74" t="s">
        <v>515</v>
      </c>
      <c r="E102" s="74" t="s">
        <v>250</v>
      </c>
      <c r="F102" s="75">
        <v>3</v>
      </c>
      <c r="G102" s="74" t="s">
        <v>254</v>
      </c>
      <c r="H102" s="75">
        <v>3</v>
      </c>
      <c r="I102" s="74" t="s">
        <v>22</v>
      </c>
      <c r="J102" s="75">
        <v>1</v>
      </c>
      <c r="K102" s="76"/>
      <c r="L102" s="76"/>
      <c r="M102" s="76"/>
      <c r="N102" s="77" t="str">
        <f t="shared" si="6"/>
        <v>G</v>
      </c>
      <c r="O102" s="77" t="str">
        <f t="shared" si="7"/>
        <v>G.3</v>
      </c>
      <c r="P102" s="77" t="str">
        <f t="shared" si="8"/>
        <v>G.3.3</v>
      </c>
      <c r="Q102" s="78" t="str">
        <f t="shared" si="9"/>
        <v>G - Electrical</v>
      </c>
      <c r="R102" s="78" t="str">
        <f t="shared" si="10"/>
        <v>G.3 - Electrical Minor</v>
      </c>
      <c r="S102" s="79" t="str">
        <f t="shared" si="11"/>
        <v>G.3.3 - Electrical Minor Allowance</v>
      </c>
      <c r="AB102"/>
    </row>
    <row r="103" spans="2:28" ht="16">
      <c r="B103" s="147" t="s">
        <v>9</v>
      </c>
      <c r="C103" s="148"/>
      <c r="D103" s="74" t="s">
        <v>515</v>
      </c>
      <c r="E103" s="74" t="s">
        <v>250</v>
      </c>
      <c r="F103" s="75">
        <v>3</v>
      </c>
      <c r="G103" s="74" t="s">
        <v>252</v>
      </c>
      <c r="H103" s="75">
        <v>4</v>
      </c>
      <c r="I103" s="74" t="s">
        <v>6</v>
      </c>
      <c r="J103" s="75"/>
      <c r="K103" s="76">
        <v>76.92</v>
      </c>
      <c r="L103" s="76">
        <v>41.48</v>
      </c>
      <c r="M103" s="76"/>
      <c r="N103" s="77" t="str">
        <f t="shared" si="6"/>
        <v>G</v>
      </c>
      <c r="O103" s="77" t="str">
        <f t="shared" si="7"/>
        <v>G.3</v>
      </c>
      <c r="P103" s="77" t="str">
        <f t="shared" si="8"/>
        <v>G.3.4</v>
      </c>
      <c r="Q103" s="78" t="str">
        <f t="shared" si="9"/>
        <v>G - Electrical</v>
      </c>
      <c r="R103" s="78" t="str">
        <f t="shared" si="10"/>
        <v>G.3 - Electrical Minor</v>
      </c>
      <c r="S103" s="79" t="str">
        <f t="shared" si="11"/>
        <v>G.3.4 - Exhaust Fan</v>
      </c>
      <c r="AB103"/>
    </row>
    <row r="104" spans="2:28" ht="16">
      <c r="B104" s="147" t="s">
        <v>9</v>
      </c>
      <c r="C104" s="148"/>
      <c r="D104" s="74" t="s">
        <v>515</v>
      </c>
      <c r="E104" s="74" t="s">
        <v>250</v>
      </c>
      <c r="F104" s="75">
        <v>3</v>
      </c>
      <c r="G104" s="74" t="s">
        <v>258</v>
      </c>
      <c r="H104" s="75">
        <v>5</v>
      </c>
      <c r="I104" s="74" t="s">
        <v>6</v>
      </c>
      <c r="J104" s="75"/>
      <c r="K104" s="76">
        <v>15.38</v>
      </c>
      <c r="L104" s="76">
        <v>3.11</v>
      </c>
      <c r="M104" s="76"/>
      <c r="N104" s="77" t="str">
        <f t="shared" si="6"/>
        <v>G</v>
      </c>
      <c r="O104" s="77" t="str">
        <f t="shared" si="7"/>
        <v>G.3</v>
      </c>
      <c r="P104" s="77" t="str">
        <f t="shared" si="8"/>
        <v>G.3.5</v>
      </c>
      <c r="Q104" s="78" t="str">
        <f t="shared" si="9"/>
        <v>G - Electrical</v>
      </c>
      <c r="R104" s="78" t="str">
        <f t="shared" si="10"/>
        <v>G.3 - Electrical Minor</v>
      </c>
      <c r="S104" s="79" t="str">
        <f t="shared" si="11"/>
        <v>G.3.5 - Replace GFI Outlets</v>
      </c>
      <c r="AB104"/>
    </row>
    <row r="105" spans="2:28" ht="16">
      <c r="B105" s="147" t="s">
        <v>9</v>
      </c>
      <c r="C105" s="148"/>
      <c r="D105" s="74" t="s">
        <v>515</v>
      </c>
      <c r="E105" s="74" t="s">
        <v>250</v>
      </c>
      <c r="F105" s="75">
        <v>3</v>
      </c>
      <c r="G105" s="74" t="s">
        <v>255</v>
      </c>
      <c r="H105" s="75">
        <v>6</v>
      </c>
      <c r="I105" s="74" t="s">
        <v>6</v>
      </c>
      <c r="J105" s="75"/>
      <c r="K105" s="76">
        <v>4.62</v>
      </c>
      <c r="L105" s="76">
        <v>2.0699999999999998</v>
      </c>
      <c r="M105" s="76"/>
      <c r="N105" s="77" t="str">
        <f t="shared" si="6"/>
        <v>G</v>
      </c>
      <c r="O105" s="77" t="str">
        <f t="shared" si="7"/>
        <v>G.3</v>
      </c>
      <c r="P105" s="77" t="str">
        <f t="shared" si="8"/>
        <v>G.3.6</v>
      </c>
      <c r="Q105" s="78" t="str">
        <f t="shared" si="9"/>
        <v>G - Electrical</v>
      </c>
      <c r="R105" s="78" t="str">
        <f t="shared" si="10"/>
        <v>G.3 - Electrical Minor</v>
      </c>
      <c r="S105" s="79" t="str">
        <f t="shared" si="11"/>
        <v>G.3.6 - Replace Outlets, Light Switches</v>
      </c>
      <c r="AB105"/>
    </row>
    <row r="106" spans="2:28" ht="16">
      <c r="B106" s="147" t="s">
        <v>9</v>
      </c>
      <c r="C106" s="148"/>
      <c r="D106" s="74" t="s">
        <v>515</v>
      </c>
      <c r="E106" s="74" t="s">
        <v>250</v>
      </c>
      <c r="F106" s="75">
        <v>3</v>
      </c>
      <c r="G106" s="74" t="s">
        <v>251</v>
      </c>
      <c r="H106" s="75">
        <v>7</v>
      </c>
      <c r="I106" s="74" t="s">
        <v>6</v>
      </c>
      <c r="J106" s="75"/>
      <c r="K106" s="76">
        <v>3.08</v>
      </c>
      <c r="L106" s="76">
        <v>12.44</v>
      </c>
      <c r="M106" s="76"/>
      <c r="N106" s="77" t="str">
        <f t="shared" si="6"/>
        <v>G</v>
      </c>
      <c r="O106" s="77" t="str">
        <f t="shared" si="7"/>
        <v>G.3</v>
      </c>
      <c r="P106" s="77" t="str">
        <f t="shared" si="8"/>
        <v>G.3.7</v>
      </c>
      <c r="Q106" s="78" t="str">
        <f t="shared" si="9"/>
        <v>G - Electrical</v>
      </c>
      <c r="R106" s="78" t="str">
        <f t="shared" si="10"/>
        <v>G.3 - Electrical Minor</v>
      </c>
      <c r="S106" s="79" t="str">
        <f t="shared" si="11"/>
        <v>G.3.7 - Smoke Detectors / Fire Alarm</v>
      </c>
      <c r="AB106"/>
    </row>
    <row r="107" spans="2:28" ht="16">
      <c r="B107" s="147" t="s">
        <v>9</v>
      </c>
      <c r="C107" s="148"/>
      <c r="D107" s="74" t="s">
        <v>515</v>
      </c>
      <c r="E107" s="74" t="s">
        <v>59</v>
      </c>
      <c r="F107" s="75">
        <v>4</v>
      </c>
      <c r="G107" s="74" t="s">
        <v>61</v>
      </c>
      <c r="H107" s="75">
        <v>1</v>
      </c>
      <c r="I107" s="74" t="s">
        <v>6</v>
      </c>
      <c r="J107" s="75"/>
      <c r="K107" s="76">
        <v>50</v>
      </c>
      <c r="L107" s="76">
        <v>88.14</v>
      </c>
      <c r="M107" s="76"/>
      <c r="N107" s="77" t="str">
        <f t="shared" si="6"/>
        <v>G</v>
      </c>
      <c r="O107" s="77" t="str">
        <f t="shared" si="7"/>
        <v>G.4</v>
      </c>
      <c r="P107" s="77" t="str">
        <f t="shared" si="8"/>
        <v>G.4.1</v>
      </c>
      <c r="Q107" s="78" t="str">
        <f t="shared" si="9"/>
        <v>G - Electrical</v>
      </c>
      <c r="R107" s="78" t="str">
        <f t="shared" si="10"/>
        <v>G.4 - Lighting</v>
      </c>
      <c r="S107" s="79" t="str">
        <f t="shared" si="11"/>
        <v>G.4.1 - Bathroom Vanity Light</v>
      </c>
      <c r="AB107"/>
    </row>
    <row r="108" spans="2:28" ht="16">
      <c r="B108" s="147" t="s">
        <v>9</v>
      </c>
      <c r="C108" s="148"/>
      <c r="D108" s="74" t="s">
        <v>515</v>
      </c>
      <c r="E108" s="74" t="s">
        <v>59</v>
      </c>
      <c r="F108" s="75">
        <v>4</v>
      </c>
      <c r="G108" s="74" t="s">
        <v>58</v>
      </c>
      <c r="H108" s="75">
        <v>2</v>
      </c>
      <c r="I108" s="74" t="s">
        <v>6</v>
      </c>
      <c r="J108" s="75"/>
      <c r="K108" s="76">
        <v>125</v>
      </c>
      <c r="L108" s="76">
        <v>22.29</v>
      </c>
      <c r="M108" s="76"/>
      <c r="N108" s="77" t="str">
        <f t="shared" si="6"/>
        <v>G</v>
      </c>
      <c r="O108" s="77" t="str">
        <f t="shared" si="7"/>
        <v>G.4</v>
      </c>
      <c r="P108" s="77" t="str">
        <f t="shared" si="8"/>
        <v>G.4.2</v>
      </c>
      <c r="Q108" s="78" t="str">
        <f t="shared" si="9"/>
        <v>G - Electrical</v>
      </c>
      <c r="R108" s="78" t="str">
        <f t="shared" si="10"/>
        <v>G.4 - Lighting</v>
      </c>
      <c r="S108" s="79" t="str">
        <f t="shared" si="11"/>
        <v>G.4.2 - Can Lighting</v>
      </c>
      <c r="AB108"/>
    </row>
    <row r="109" spans="2:28" ht="16">
      <c r="B109" s="147" t="s">
        <v>9</v>
      </c>
      <c r="C109" s="148"/>
      <c r="D109" s="74" t="s">
        <v>515</v>
      </c>
      <c r="E109" s="74" t="s">
        <v>59</v>
      </c>
      <c r="F109" s="75">
        <v>4</v>
      </c>
      <c r="G109" s="74" t="s">
        <v>65</v>
      </c>
      <c r="H109" s="75">
        <v>3</v>
      </c>
      <c r="I109" s="74" t="s">
        <v>6</v>
      </c>
      <c r="J109" s="75"/>
      <c r="K109" s="76">
        <v>25</v>
      </c>
      <c r="L109" s="76">
        <v>36.29</v>
      </c>
      <c r="M109" s="76"/>
      <c r="N109" s="77" t="str">
        <f t="shared" si="6"/>
        <v>G</v>
      </c>
      <c r="O109" s="77" t="str">
        <f t="shared" si="7"/>
        <v>G.4</v>
      </c>
      <c r="P109" s="77" t="str">
        <f t="shared" si="8"/>
        <v>G.4.3</v>
      </c>
      <c r="Q109" s="78" t="str">
        <f t="shared" si="9"/>
        <v>G - Electrical</v>
      </c>
      <c r="R109" s="78" t="str">
        <f t="shared" si="10"/>
        <v>G.4 - Lighting</v>
      </c>
      <c r="S109" s="79" t="str">
        <f t="shared" si="11"/>
        <v>G.4.3 - Ceiling Dome Light</v>
      </c>
      <c r="AB109"/>
    </row>
    <row r="110" spans="2:28" ht="16">
      <c r="B110" s="147" t="s">
        <v>9</v>
      </c>
      <c r="C110" s="148"/>
      <c r="D110" s="74" t="s">
        <v>515</v>
      </c>
      <c r="E110" s="74" t="s">
        <v>59</v>
      </c>
      <c r="F110" s="75">
        <v>4</v>
      </c>
      <c r="G110" s="74" t="s">
        <v>62</v>
      </c>
      <c r="H110" s="75">
        <v>4</v>
      </c>
      <c r="I110" s="74" t="s">
        <v>6</v>
      </c>
      <c r="J110" s="75"/>
      <c r="K110" s="76">
        <v>75</v>
      </c>
      <c r="L110" s="76">
        <v>119.25</v>
      </c>
      <c r="M110" s="76"/>
      <c r="N110" s="77" t="str">
        <f t="shared" si="6"/>
        <v>G</v>
      </c>
      <c r="O110" s="77" t="str">
        <f t="shared" si="7"/>
        <v>G.4</v>
      </c>
      <c r="P110" s="77" t="str">
        <f t="shared" si="8"/>
        <v>G.4.4</v>
      </c>
      <c r="Q110" s="78" t="str">
        <f t="shared" si="9"/>
        <v>G - Electrical</v>
      </c>
      <c r="R110" s="78" t="str">
        <f t="shared" si="10"/>
        <v>G.4 - Lighting</v>
      </c>
      <c r="S110" s="79" t="str">
        <f t="shared" si="11"/>
        <v>G.4.4 - Ceiling Fan Fixture</v>
      </c>
      <c r="AB110"/>
    </row>
    <row r="111" spans="2:28" ht="16">
      <c r="B111" s="147" t="s">
        <v>9</v>
      </c>
      <c r="C111" s="148"/>
      <c r="D111" s="74" t="s">
        <v>515</v>
      </c>
      <c r="E111" s="74" t="s">
        <v>59</v>
      </c>
      <c r="F111" s="75">
        <v>4</v>
      </c>
      <c r="G111" s="74" t="s">
        <v>64</v>
      </c>
      <c r="H111" s="75">
        <v>5</v>
      </c>
      <c r="I111" s="74" t="s">
        <v>6</v>
      </c>
      <c r="J111" s="75"/>
      <c r="K111" s="76">
        <v>50</v>
      </c>
      <c r="L111" s="76">
        <v>155.54</v>
      </c>
      <c r="M111" s="76"/>
      <c r="N111" s="77" t="str">
        <f t="shared" si="6"/>
        <v>G</v>
      </c>
      <c r="O111" s="77" t="str">
        <f t="shared" si="7"/>
        <v>G.4</v>
      </c>
      <c r="P111" s="77" t="str">
        <f t="shared" si="8"/>
        <v>G.4.5</v>
      </c>
      <c r="Q111" s="78" t="str">
        <f t="shared" si="9"/>
        <v>G - Electrical</v>
      </c>
      <c r="R111" s="78" t="str">
        <f t="shared" si="10"/>
        <v>G.4 - Lighting</v>
      </c>
      <c r="S111" s="79" t="str">
        <f t="shared" si="11"/>
        <v>G.4.5 - Chandelier Light Fixture</v>
      </c>
      <c r="AB111"/>
    </row>
    <row r="112" spans="2:28" ht="16">
      <c r="B112" s="147" t="s">
        <v>9</v>
      </c>
      <c r="C112" s="148"/>
      <c r="D112" s="74" t="s">
        <v>515</v>
      </c>
      <c r="E112" s="74" t="s">
        <v>59</v>
      </c>
      <c r="F112" s="75">
        <v>4</v>
      </c>
      <c r="G112" s="74" t="s">
        <v>60</v>
      </c>
      <c r="H112" s="75">
        <v>6</v>
      </c>
      <c r="I112" s="74" t="s">
        <v>6</v>
      </c>
      <c r="J112" s="75"/>
      <c r="K112" s="76">
        <v>50</v>
      </c>
      <c r="L112" s="76">
        <v>77.77</v>
      </c>
      <c r="M112" s="76"/>
      <c r="N112" s="77" t="str">
        <f t="shared" si="6"/>
        <v>G</v>
      </c>
      <c r="O112" s="77" t="str">
        <f t="shared" si="7"/>
        <v>G.4</v>
      </c>
      <c r="P112" s="77" t="str">
        <f t="shared" si="8"/>
        <v>G.4.6</v>
      </c>
      <c r="Q112" s="78" t="str">
        <f t="shared" si="9"/>
        <v>G - Electrical</v>
      </c>
      <c r="R112" s="78" t="str">
        <f t="shared" si="10"/>
        <v>G.4 - Lighting</v>
      </c>
      <c r="S112" s="79" t="str">
        <f t="shared" si="11"/>
        <v>G.4.6 - Exterior Light Fixture</v>
      </c>
      <c r="AB112"/>
    </row>
    <row r="113" spans="2:28" ht="16">
      <c r="B113" s="147" t="s">
        <v>9</v>
      </c>
      <c r="C113" s="148"/>
      <c r="D113" s="74" t="s">
        <v>515</v>
      </c>
      <c r="E113" s="74" t="s">
        <v>59</v>
      </c>
      <c r="F113" s="75">
        <v>4</v>
      </c>
      <c r="G113" s="74" t="s">
        <v>66</v>
      </c>
      <c r="H113" s="75">
        <v>7</v>
      </c>
      <c r="I113" s="74" t="s">
        <v>22</v>
      </c>
      <c r="J113" s="75">
        <v>1</v>
      </c>
      <c r="K113" s="76"/>
      <c r="L113" s="76"/>
      <c r="M113" s="76"/>
      <c r="N113" s="77" t="str">
        <f t="shared" si="6"/>
        <v>G</v>
      </c>
      <c r="O113" s="77" t="str">
        <f t="shared" si="7"/>
        <v>G.4</v>
      </c>
      <c r="P113" s="77" t="str">
        <f t="shared" si="8"/>
        <v>G.4.7</v>
      </c>
      <c r="Q113" s="78" t="str">
        <f t="shared" si="9"/>
        <v>G - Electrical</v>
      </c>
      <c r="R113" s="78" t="str">
        <f t="shared" si="10"/>
        <v>G.4 - Lighting</v>
      </c>
      <c r="S113" s="79" t="str">
        <f t="shared" si="11"/>
        <v>G.4.7 - Lighting Allowance</v>
      </c>
      <c r="AB113"/>
    </row>
    <row r="114" spans="2:28" ht="16">
      <c r="B114" s="147" t="s">
        <v>9</v>
      </c>
      <c r="C114" s="148"/>
      <c r="D114" s="74" t="s">
        <v>515</v>
      </c>
      <c r="E114" s="74" t="s">
        <v>59</v>
      </c>
      <c r="F114" s="75">
        <v>4</v>
      </c>
      <c r="G114" s="74" t="s">
        <v>63</v>
      </c>
      <c r="H114" s="75">
        <v>8</v>
      </c>
      <c r="I114" s="74" t="s">
        <v>6</v>
      </c>
      <c r="J114" s="75"/>
      <c r="K114" s="76">
        <v>50</v>
      </c>
      <c r="L114" s="76">
        <v>103.69</v>
      </c>
      <c r="M114" s="76"/>
      <c r="N114" s="77" t="str">
        <f t="shared" si="6"/>
        <v>G</v>
      </c>
      <c r="O114" s="77" t="str">
        <f t="shared" si="7"/>
        <v>G.4</v>
      </c>
      <c r="P114" s="77" t="str">
        <f t="shared" si="8"/>
        <v>G.4.8</v>
      </c>
      <c r="Q114" s="78" t="str">
        <f t="shared" si="9"/>
        <v>G - Electrical</v>
      </c>
      <c r="R114" s="78" t="str">
        <f t="shared" si="10"/>
        <v>G.4 - Lighting</v>
      </c>
      <c r="S114" s="79" t="str">
        <f t="shared" si="11"/>
        <v>G.4.8 - Track/Pendent Light</v>
      </c>
      <c r="AB114"/>
    </row>
    <row r="115" spans="2:28" ht="16">
      <c r="B115" s="147" t="s">
        <v>15</v>
      </c>
      <c r="C115" s="148"/>
      <c r="D115" s="74" t="s">
        <v>516</v>
      </c>
      <c r="E115" s="74" t="s">
        <v>14</v>
      </c>
      <c r="F115" s="75">
        <v>1</v>
      </c>
      <c r="G115" s="74" t="s">
        <v>239</v>
      </c>
      <c r="H115" s="75">
        <v>1</v>
      </c>
      <c r="I115" s="74" t="s">
        <v>6</v>
      </c>
      <c r="J115" s="75"/>
      <c r="K115" s="76">
        <v>15.38</v>
      </c>
      <c r="L115" s="76">
        <v>20.74</v>
      </c>
      <c r="M115" s="76"/>
      <c r="N115" s="77" t="str">
        <f t="shared" si="6"/>
        <v>H</v>
      </c>
      <c r="O115" s="77" t="str">
        <f t="shared" si="7"/>
        <v>H.1</v>
      </c>
      <c r="P115" s="77" t="str">
        <f t="shared" si="8"/>
        <v>H.1.1</v>
      </c>
      <c r="Q115" s="78" t="str">
        <f t="shared" si="9"/>
        <v>H - Exterior Doors and Windows</v>
      </c>
      <c r="R115" s="78" t="str">
        <f t="shared" si="10"/>
        <v>H.1 - Exterior Doors</v>
      </c>
      <c r="S115" s="79" t="str">
        <f t="shared" si="11"/>
        <v>H.1.1 - Exterior Door Hardware</v>
      </c>
      <c r="AB115"/>
    </row>
    <row r="116" spans="2:28" ht="16">
      <c r="B116" s="147" t="s">
        <v>15</v>
      </c>
      <c r="C116" s="148"/>
      <c r="D116" s="74" t="s">
        <v>516</v>
      </c>
      <c r="E116" s="74" t="s">
        <v>14</v>
      </c>
      <c r="F116" s="75">
        <v>1</v>
      </c>
      <c r="G116" s="74" t="s">
        <v>243</v>
      </c>
      <c r="H116" s="75">
        <v>2</v>
      </c>
      <c r="I116" s="74" t="s">
        <v>22</v>
      </c>
      <c r="J116" s="75">
        <v>1</v>
      </c>
      <c r="K116" s="76"/>
      <c r="L116" s="76"/>
      <c r="M116" s="76"/>
      <c r="N116" s="77" t="str">
        <f t="shared" si="6"/>
        <v>H</v>
      </c>
      <c r="O116" s="77" t="str">
        <f t="shared" si="7"/>
        <v>H.1</v>
      </c>
      <c r="P116" s="77" t="str">
        <f t="shared" si="8"/>
        <v>H.1.2</v>
      </c>
      <c r="Q116" s="78" t="str">
        <f t="shared" si="9"/>
        <v>H - Exterior Doors and Windows</v>
      </c>
      <c r="R116" s="78" t="str">
        <f t="shared" si="10"/>
        <v>H.1 - Exterior Doors</v>
      </c>
      <c r="S116" s="79" t="str">
        <f t="shared" si="11"/>
        <v>H.1.2 - Exterior Doors Allowance</v>
      </c>
      <c r="AB116"/>
    </row>
    <row r="117" spans="2:28" ht="16">
      <c r="B117" s="147" t="s">
        <v>15</v>
      </c>
      <c r="C117" s="148"/>
      <c r="D117" s="74" t="s">
        <v>516</v>
      </c>
      <c r="E117" s="74" t="s">
        <v>14</v>
      </c>
      <c r="F117" s="75">
        <v>1</v>
      </c>
      <c r="G117" s="74" t="s">
        <v>242</v>
      </c>
      <c r="H117" s="75">
        <v>3</v>
      </c>
      <c r="I117" s="74" t="s">
        <v>6</v>
      </c>
      <c r="J117" s="75"/>
      <c r="K117" s="76">
        <v>461.54</v>
      </c>
      <c r="L117" s="76">
        <v>518.46</v>
      </c>
      <c r="M117" s="76"/>
      <c r="N117" s="77" t="str">
        <f t="shared" si="6"/>
        <v>H</v>
      </c>
      <c r="O117" s="77" t="str">
        <f t="shared" si="7"/>
        <v>H.1</v>
      </c>
      <c r="P117" s="77" t="str">
        <f t="shared" si="8"/>
        <v>H.1.3</v>
      </c>
      <c r="Q117" s="78" t="str">
        <f t="shared" si="9"/>
        <v>H - Exterior Doors and Windows</v>
      </c>
      <c r="R117" s="78" t="str">
        <f t="shared" si="10"/>
        <v>H.1 - Exterior Doors</v>
      </c>
      <c r="S117" s="79" t="str">
        <f t="shared" si="11"/>
        <v>H.1.3 - French Patio Door, Pair</v>
      </c>
      <c r="AB117"/>
    </row>
    <row r="118" spans="2:28" ht="16">
      <c r="B118" s="147" t="s">
        <v>15</v>
      </c>
      <c r="C118" s="148"/>
      <c r="D118" s="74" t="s">
        <v>516</v>
      </c>
      <c r="E118" s="74" t="s">
        <v>14</v>
      </c>
      <c r="F118" s="75">
        <v>1</v>
      </c>
      <c r="G118" s="74" t="s">
        <v>13</v>
      </c>
      <c r="H118" s="75">
        <v>4</v>
      </c>
      <c r="I118" s="74" t="s">
        <v>6</v>
      </c>
      <c r="J118" s="75"/>
      <c r="K118" s="76">
        <v>307.69</v>
      </c>
      <c r="L118" s="76">
        <v>207.38</v>
      </c>
      <c r="M118" s="76"/>
      <c r="N118" s="77" t="str">
        <f t="shared" si="6"/>
        <v>H</v>
      </c>
      <c r="O118" s="77" t="str">
        <f t="shared" si="7"/>
        <v>H.1</v>
      </c>
      <c r="P118" s="77" t="str">
        <f t="shared" si="8"/>
        <v>H.1.4</v>
      </c>
      <c r="Q118" s="78" t="str">
        <f t="shared" si="9"/>
        <v>H - Exterior Doors and Windows</v>
      </c>
      <c r="R118" s="78" t="str">
        <f t="shared" si="10"/>
        <v>H.1 - Exterior Doors</v>
      </c>
      <c r="S118" s="79" t="str">
        <f t="shared" si="11"/>
        <v>H.1.4 - Glass Front Entry Door, Single</v>
      </c>
      <c r="AB118"/>
    </row>
    <row r="119" spans="2:28" ht="16">
      <c r="B119" s="147" t="s">
        <v>15</v>
      </c>
      <c r="C119" s="148"/>
      <c r="D119" s="74" t="s">
        <v>516</v>
      </c>
      <c r="E119" s="74" t="s">
        <v>14</v>
      </c>
      <c r="F119" s="75">
        <v>1</v>
      </c>
      <c r="G119" s="74" t="s">
        <v>240</v>
      </c>
      <c r="H119" s="75">
        <v>5</v>
      </c>
      <c r="I119" s="74" t="s">
        <v>6</v>
      </c>
      <c r="J119" s="75">
        <v>1</v>
      </c>
      <c r="K119" s="76">
        <v>153.85</v>
      </c>
      <c r="L119" s="76">
        <v>259.23</v>
      </c>
      <c r="M119" s="76"/>
      <c r="N119" s="77" t="str">
        <f t="shared" si="6"/>
        <v>H</v>
      </c>
      <c r="O119" s="77" t="str">
        <f t="shared" si="7"/>
        <v>H.1</v>
      </c>
      <c r="P119" s="77" t="str">
        <f t="shared" si="8"/>
        <v>H.1.5</v>
      </c>
      <c r="Q119" s="78" t="str">
        <f t="shared" si="9"/>
        <v>H - Exterior Doors and Windows</v>
      </c>
      <c r="R119" s="78" t="str">
        <f t="shared" si="10"/>
        <v>H.1 - Exterior Doors</v>
      </c>
      <c r="S119" s="79" t="str">
        <f t="shared" si="11"/>
        <v>H.1.5 - Glass Storm Door, Single</v>
      </c>
      <c r="AB119"/>
    </row>
    <row r="120" spans="2:28" ht="16">
      <c r="B120" s="147" t="s">
        <v>15</v>
      </c>
      <c r="C120" s="148"/>
      <c r="D120" s="74" t="s">
        <v>516</v>
      </c>
      <c r="E120" s="74" t="s">
        <v>14</v>
      </c>
      <c r="F120" s="75">
        <v>1</v>
      </c>
      <c r="G120" s="74" t="s">
        <v>241</v>
      </c>
      <c r="H120" s="75">
        <v>6</v>
      </c>
      <c r="I120" s="74" t="s">
        <v>6</v>
      </c>
      <c r="J120" s="75"/>
      <c r="K120" s="76">
        <v>461.54</v>
      </c>
      <c r="L120" s="76">
        <v>518.46</v>
      </c>
      <c r="M120" s="76"/>
      <c r="N120" s="77" t="str">
        <f t="shared" si="6"/>
        <v>H</v>
      </c>
      <c r="O120" s="77" t="str">
        <f t="shared" si="7"/>
        <v>H.1</v>
      </c>
      <c r="P120" s="77" t="str">
        <f t="shared" si="8"/>
        <v>H.1.6</v>
      </c>
      <c r="Q120" s="78" t="str">
        <f t="shared" si="9"/>
        <v>H - Exterior Doors and Windows</v>
      </c>
      <c r="R120" s="78" t="str">
        <f t="shared" si="10"/>
        <v>H.1 - Exterior Doors</v>
      </c>
      <c r="S120" s="79" t="str">
        <f t="shared" si="11"/>
        <v>H.1.6 - Sliding Glass Door, Vinyl, Double</v>
      </c>
      <c r="AB120"/>
    </row>
    <row r="121" spans="2:28" ht="16">
      <c r="B121" s="147" t="s">
        <v>15</v>
      </c>
      <c r="C121" s="148"/>
      <c r="D121" s="74" t="s">
        <v>516</v>
      </c>
      <c r="E121" s="74" t="s">
        <v>14</v>
      </c>
      <c r="F121" s="75">
        <v>1</v>
      </c>
      <c r="G121" s="74" t="s">
        <v>238</v>
      </c>
      <c r="H121" s="75">
        <v>7</v>
      </c>
      <c r="I121" s="74" t="s">
        <v>6</v>
      </c>
      <c r="J121" s="75"/>
      <c r="K121" s="76">
        <v>153.85</v>
      </c>
      <c r="L121" s="76">
        <v>103.69</v>
      </c>
      <c r="M121" s="76"/>
      <c r="N121" s="77" t="str">
        <f t="shared" si="6"/>
        <v>H</v>
      </c>
      <c r="O121" s="77" t="str">
        <f t="shared" si="7"/>
        <v>H.1</v>
      </c>
      <c r="P121" s="77" t="str">
        <f t="shared" si="8"/>
        <v>H.1.7</v>
      </c>
      <c r="Q121" s="78" t="str">
        <f t="shared" si="9"/>
        <v>H - Exterior Doors and Windows</v>
      </c>
      <c r="R121" s="78" t="str">
        <f t="shared" si="10"/>
        <v>H.1 - Exterior Doors</v>
      </c>
      <c r="S121" s="79" t="str">
        <f t="shared" si="11"/>
        <v>H.1.7 - Steel Entry Door, Single</v>
      </c>
      <c r="AB121"/>
    </row>
    <row r="122" spans="2:28" ht="16">
      <c r="B122" s="147" t="s">
        <v>15</v>
      </c>
      <c r="C122" s="148"/>
      <c r="D122" s="74" t="s">
        <v>516</v>
      </c>
      <c r="E122" s="74" t="s">
        <v>237</v>
      </c>
      <c r="F122" s="75">
        <v>2</v>
      </c>
      <c r="G122" s="74" t="s">
        <v>236</v>
      </c>
      <c r="H122" s="75">
        <v>1</v>
      </c>
      <c r="I122" s="74" t="s">
        <v>22</v>
      </c>
      <c r="J122" s="75">
        <v>1</v>
      </c>
      <c r="K122" s="76"/>
      <c r="L122" s="76"/>
      <c r="M122" s="76"/>
      <c r="N122" s="77" t="str">
        <f t="shared" si="6"/>
        <v>H</v>
      </c>
      <c r="O122" s="77" t="str">
        <f t="shared" si="7"/>
        <v>H.2</v>
      </c>
      <c r="P122" s="77" t="str">
        <f t="shared" si="8"/>
        <v>H.2.1</v>
      </c>
      <c r="Q122" s="78" t="str">
        <f t="shared" si="9"/>
        <v>H - Exterior Doors and Windows</v>
      </c>
      <c r="R122" s="78" t="str">
        <f t="shared" si="10"/>
        <v>H.2 - Exterior Doors and Windows General</v>
      </c>
      <c r="S122" s="79" t="str">
        <f t="shared" si="11"/>
        <v>H.2.1 - Exterior Doors And Windows Allowance</v>
      </c>
      <c r="AB122"/>
    </row>
    <row r="123" spans="2:28" ht="16">
      <c r="B123" s="147" t="s">
        <v>15</v>
      </c>
      <c r="C123" s="148"/>
      <c r="D123" s="74" t="s">
        <v>516</v>
      </c>
      <c r="E123" s="74" t="s">
        <v>193</v>
      </c>
      <c r="F123" s="75">
        <v>3</v>
      </c>
      <c r="G123" s="74" t="s">
        <v>196</v>
      </c>
      <c r="H123" s="75">
        <v>1</v>
      </c>
      <c r="I123" s="74" t="s">
        <v>6</v>
      </c>
      <c r="J123" s="75">
        <v>1</v>
      </c>
      <c r="K123" s="76">
        <v>384.62</v>
      </c>
      <c r="L123" s="76">
        <v>673.99</v>
      </c>
      <c r="M123" s="76"/>
      <c r="N123" s="77" t="str">
        <f t="shared" si="6"/>
        <v>H</v>
      </c>
      <c r="O123" s="77" t="str">
        <f t="shared" si="7"/>
        <v>H.3</v>
      </c>
      <c r="P123" s="77" t="str">
        <f t="shared" si="8"/>
        <v>H.3.1</v>
      </c>
      <c r="Q123" s="78" t="str">
        <f t="shared" si="9"/>
        <v>H - Exterior Doors and Windows</v>
      </c>
      <c r="R123" s="78" t="str">
        <f t="shared" si="10"/>
        <v>H.3 - Garage Doors</v>
      </c>
      <c r="S123" s="79" t="str">
        <f t="shared" si="11"/>
        <v>H.3.1 - Automatic Garage Door,  9'  Door</v>
      </c>
      <c r="AB123"/>
    </row>
    <row r="124" spans="2:28" ht="16">
      <c r="B124" s="147" t="s">
        <v>15</v>
      </c>
      <c r="C124" s="148"/>
      <c r="D124" s="74" t="s">
        <v>516</v>
      </c>
      <c r="E124" s="74" t="s">
        <v>193</v>
      </c>
      <c r="F124" s="75">
        <v>3</v>
      </c>
      <c r="G124" s="74" t="s">
        <v>197</v>
      </c>
      <c r="H124" s="75">
        <v>2</v>
      </c>
      <c r="I124" s="74" t="s">
        <v>6</v>
      </c>
      <c r="J124" s="75">
        <v>1</v>
      </c>
      <c r="K124" s="76">
        <v>538.46</v>
      </c>
      <c r="L124" s="76">
        <v>1036.9100000000001</v>
      </c>
      <c r="M124" s="76"/>
      <c r="N124" s="77" t="str">
        <f t="shared" si="6"/>
        <v>H</v>
      </c>
      <c r="O124" s="77" t="str">
        <f t="shared" si="7"/>
        <v>H.3</v>
      </c>
      <c r="P124" s="77" t="str">
        <f t="shared" si="8"/>
        <v>H.3.2</v>
      </c>
      <c r="Q124" s="78" t="str">
        <f t="shared" si="9"/>
        <v>H - Exterior Doors and Windows</v>
      </c>
      <c r="R124" s="78" t="str">
        <f t="shared" si="10"/>
        <v>H.3 - Garage Doors</v>
      </c>
      <c r="S124" s="79" t="str">
        <f t="shared" si="11"/>
        <v>H.3.2 - Automatic Garage Door, 16' Door</v>
      </c>
      <c r="AB124"/>
    </row>
    <row r="125" spans="2:28" ht="16">
      <c r="B125" s="147" t="s">
        <v>15</v>
      </c>
      <c r="C125" s="148"/>
      <c r="D125" s="74" t="s">
        <v>516</v>
      </c>
      <c r="E125" s="74" t="s">
        <v>193</v>
      </c>
      <c r="F125" s="75">
        <v>3</v>
      </c>
      <c r="G125" s="74" t="s">
        <v>192</v>
      </c>
      <c r="H125" s="75">
        <v>3</v>
      </c>
      <c r="I125" s="74" t="s">
        <v>6</v>
      </c>
      <c r="J125" s="75">
        <v>1</v>
      </c>
      <c r="K125" s="76">
        <v>153.85</v>
      </c>
      <c r="L125" s="76">
        <v>155.54</v>
      </c>
      <c r="M125" s="76"/>
      <c r="N125" s="77" t="str">
        <f t="shared" si="6"/>
        <v>H</v>
      </c>
      <c r="O125" s="77" t="str">
        <f t="shared" si="7"/>
        <v>H.3</v>
      </c>
      <c r="P125" s="77" t="str">
        <f t="shared" si="8"/>
        <v>H.3.3</v>
      </c>
      <c r="Q125" s="78" t="str">
        <f t="shared" si="9"/>
        <v>H - Exterior Doors and Windows</v>
      </c>
      <c r="R125" s="78" t="str">
        <f t="shared" si="10"/>
        <v>H.3 - Garage Doors</v>
      </c>
      <c r="S125" s="79" t="str">
        <f t="shared" si="11"/>
        <v>H.3.3 - Garage Door Operation Fix</v>
      </c>
      <c r="AB125"/>
    </row>
    <row r="126" spans="2:28" ht="16">
      <c r="B126" s="147" t="s">
        <v>15</v>
      </c>
      <c r="C126" s="148"/>
      <c r="D126" s="74" t="s">
        <v>516</v>
      </c>
      <c r="E126" s="74" t="s">
        <v>193</v>
      </c>
      <c r="F126" s="75">
        <v>3</v>
      </c>
      <c r="G126" s="74" t="s">
        <v>199</v>
      </c>
      <c r="H126" s="75">
        <v>4</v>
      </c>
      <c r="I126" s="74" t="s">
        <v>22</v>
      </c>
      <c r="J126" s="75">
        <v>1</v>
      </c>
      <c r="K126" s="76"/>
      <c r="L126" s="76"/>
      <c r="M126" s="76"/>
      <c r="N126" s="77" t="str">
        <f t="shared" si="6"/>
        <v>H</v>
      </c>
      <c r="O126" s="77" t="str">
        <f t="shared" si="7"/>
        <v>H.3</v>
      </c>
      <c r="P126" s="77" t="str">
        <f t="shared" si="8"/>
        <v>H.3.4</v>
      </c>
      <c r="Q126" s="78" t="str">
        <f t="shared" si="9"/>
        <v>H - Exterior Doors and Windows</v>
      </c>
      <c r="R126" s="78" t="str">
        <f t="shared" si="10"/>
        <v>H.3 - Garage Doors</v>
      </c>
      <c r="S126" s="79" t="str">
        <f t="shared" si="11"/>
        <v>H.3.4 - Garage Doors Allowance</v>
      </c>
      <c r="AB126"/>
    </row>
    <row r="127" spans="2:28" ht="16">
      <c r="B127" s="147" t="s">
        <v>15</v>
      </c>
      <c r="C127" s="148"/>
      <c r="D127" s="74" t="s">
        <v>516</v>
      </c>
      <c r="E127" s="74" t="s">
        <v>193</v>
      </c>
      <c r="F127" s="75">
        <v>3</v>
      </c>
      <c r="G127" s="74" t="s">
        <v>195</v>
      </c>
      <c r="H127" s="75">
        <v>5</v>
      </c>
      <c r="I127" s="74" t="s">
        <v>6</v>
      </c>
      <c r="J127" s="75">
        <v>1</v>
      </c>
      <c r="K127" s="76">
        <v>307.69</v>
      </c>
      <c r="L127" s="76">
        <v>466.61</v>
      </c>
      <c r="M127" s="76"/>
      <c r="N127" s="77" t="str">
        <f t="shared" si="6"/>
        <v>H</v>
      </c>
      <c r="O127" s="77" t="str">
        <f t="shared" si="7"/>
        <v>H.3</v>
      </c>
      <c r="P127" s="77" t="str">
        <f t="shared" si="8"/>
        <v>H.3.5</v>
      </c>
      <c r="Q127" s="78" t="str">
        <f t="shared" si="9"/>
        <v>H - Exterior Doors and Windows</v>
      </c>
      <c r="R127" s="78" t="str">
        <f t="shared" si="10"/>
        <v>H.3 - Garage Doors</v>
      </c>
      <c r="S127" s="79" t="str">
        <f t="shared" si="11"/>
        <v>H.3.5 - Manual Garage Door,  9'  Door</v>
      </c>
      <c r="AB127"/>
    </row>
    <row r="128" spans="2:28" ht="16">
      <c r="B128" s="147" t="s">
        <v>15</v>
      </c>
      <c r="C128" s="148"/>
      <c r="D128" s="74" t="s">
        <v>516</v>
      </c>
      <c r="E128" s="74" t="s">
        <v>193</v>
      </c>
      <c r="F128" s="75">
        <v>3</v>
      </c>
      <c r="G128" s="74" t="s">
        <v>194</v>
      </c>
      <c r="H128" s="75">
        <v>6</v>
      </c>
      <c r="I128" s="74" t="s">
        <v>6</v>
      </c>
      <c r="J128" s="75">
        <v>1</v>
      </c>
      <c r="K128" s="76">
        <v>461.54</v>
      </c>
      <c r="L128" s="76">
        <v>777.69</v>
      </c>
      <c r="M128" s="76"/>
      <c r="N128" s="77" t="str">
        <f t="shared" si="6"/>
        <v>H</v>
      </c>
      <c r="O128" s="77" t="str">
        <f t="shared" si="7"/>
        <v>H.3</v>
      </c>
      <c r="P128" s="77" t="str">
        <f t="shared" si="8"/>
        <v>H.3.6</v>
      </c>
      <c r="Q128" s="78" t="str">
        <f t="shared" si="9"/>
        <v>H - Exterior Doors and Windows</v>
      </c>
      <c r="R128" s="78" t="str">
        <f t="shared" si="10"/>
        <v>H.3 - Garage Doors</v>
      </c>
      <c r="S128" s="79" t="str">
        <f t="shared" si="11"/>
        <v>H.3.6 - Manual Garage Door, 16' Door</v>
      </c>
      <c r="AB128"/>
    </row>
    <row r="129" spans="2:28" ht="16">
      <c r="B129" s="147" t="s">
        <v>15</v>
      </c>
      <c r="C129" s="148"/>
      <c r="D129" s="74" t="s">
        <v>516</v>
      </c>
      <c r="E129" s="74" t="s">
        <v>193</v>
      </c>
      <c r="F129" s="75">
        <v>3</v>
      </c>
      <c r="G129" s="74" t="s">
        <v>198</v>
      </c>
      <c r="H129" s="75">
        <v>7</v>
      </c>
      <c r="I129" s="74" t="s">
        <v>6</v>
      </c>
      <c r="J129" s="75">
        <v>1</v>
      </c>
      <c r="K129" s="76">
        <v>153.85</v>
      </c>
      <c r="L129" s="76">
        <v>51.85</v>
      </c>
      <c r="M129" s="76"/>
      <c r="N129" s="77" t="str">
        <f t="shared" si="6"/>
        <v>H</v>
      </c>
      <c r="O129" s="77" t="str">
        <f t="shared" si="7"/>
        <v>H.3</v>
      </c>
      <c r="P129" s="77" t="str">
        <f t="shared" si="8"/>
        <v>H.3.7</v>
      </c>
      <c r="Q129" s="78" t="str">
        <f t="shared" si="9"/>
        <v>H - Exterior Doors and Windows</v>
      </c>
      <c r="R129" s="78" t="str">
        <f t="shared" si="10"/>
        <v>H.3 - Garage Doors</v>
      </c>
      <c r="S129" s="79" t="str">
        <f t="shared" si="11"/>
        <v>H.3.7 - Replace Springs On Garage Door</v>
      </c>
      <c r="AB129"/>
    </row>
    <row r="130" spans="2:28" ht="16">
      <c r="B130" s="147" t="s">
        <v>15</v>
      </c>
      <c r="C130" s="148"/>
      <c r="D130" s="74" t="s">
        <v>516</v>
      </c>
      <c r="E130" s="74" t="s">
        <v>397</v>
      </c>
      <c r="F130" s="75">
        <v>4</v>
      </c>
      <c r="G130" s="74" t="s">
        <v>401</v>
      </c>
      <c r="H130" s="75">
        <v>1</v>
      </c>
      <c r="I130" s="74" t="s">
        <v>6</v>
      </c>
      <c r="J130" s="75"/>
      <c r="K130" s="76">
        <v>76.92</v>
      </c>
      <c r="L130" s="76">
        <v>181.46</v>
      </c>
      <c r="M130" s="76"/>
      <c r="N130" s="77" t="str">
        <f t="shared" si="6"/>
        <v>H</v>
      </c>
      <c r="O130" s="77" t="str">
        <f t="shared" si="7"/>
        <v>H.4</v>
      </c>
      <c r="P130" s="77" t="str">
        <f t="shared" si="8"/>
        <v>H.4.1</v>
      </c>
      <c r="Q130" s="78" t="str">
        <f t="shared" si="9"/>
        <v>H - Exterior Doors and Windows</v>
      </c>
      <c r="R130" s="78" t="str">
        <f t="shared" si="10"/>
        <v>H.4 - Windows</v>
      </c>
      <c r="S130" s="79" t="str">
        <f t="shared" si="11"/>
        <v>H.4.1 - New Windows, Vinyl, Average Size</v>
      </c>
      <c r="AB130"/>
    </row>
    <row r="131" spans="2:28" ht="16">
      <c r="B131" s="147" t="s">
        <v>15</v>
      </c>
      <c r="C131" s="148"/>
      <c r="D131" s="74" t="s">
        <v>516</v>
      </c>
      <c r="E131" s="74" t="s">
        <v>397</v>
      </c>
      <c r="F131" s="75">
        <v>4</v>
      </c>
      <c r="G131" s="74" t="s">
        <v>399</v>
      </c>
      <c r="H131" s="75">
        <v>2</v>
      </c>
      <c r="I131" s="74" t="s">
        <v>6</v>
      </c>
      <c r="J131" s="75"/>
      <c r="K131" s="76">
        <v>115.38</v>
      </c>
      <c r="L131" s="76">
        <v>362.92</v>
      </c>
      <c r="M131" s="76"/>
      <c r="N131" s="77" t="str">
        <f t="shared" si="6"/>
        <v>H</v>
      </c>
      <c r="O131" s="77" t="str">
        <f t="shared" si="7"/>
        <v>H.4</v>
      </c>
      <c r="P131" s="77" t="str">
        <f t="shared" si="8"/>
        <v>H.4.2</v>
      </c>
      <c r="Q131" s="78" t="str">
        <f t="shared" si="9"/>
        <v>H - Exterior Doors and Windows</v>
      </c>
      <c r="R131" s="78" t="str">
        <f t="shared" si="10"/>
        <v>H.4 - Windows</v>
      </c>
      <c r="S131" s="79" t="str">
        <f t="shared" si="11"/>
        <v>H.4.2 - New Windows, Wood, Average Size</v>
      </c>
      <c r="AB131"/>
    </row>
    <row r="132" spans="2:28" ht="16">
      <c r="B132" s="147" t="s">
        <v>15</v>
      </c>
      <c r="C132" s="148"/>
      <c r="D132" s="74" t="s">
        <v>516</v>
      </c>
      <c r="E132" s="74" t="s">
        <v>397</v>
      </c>
      <c r="F132" s="75">
        <v>4</v>
      </c>
      <c r="G132" s="74" t="s">
        <v>403</v>
      </c>
      <c r="H132" s="75">
        <v>3</v>
      </c>
      <c r="I132" s="74" t="s">
        <v>6</v>
      </c>
      <c r="J132" s="75"/>
      <c r="K132" s="76">
        <v>15.38</v>
      </c>
      <c r="L132" s="76">
        <v>12.44</v>
      </c>
      <c r="M132" s="76"/>
      <c r="N132" s="77" t="str">
        <f t="shared" si="6"/>
        <v>H</v>
      </c>
      <c r="O132" s="77" t="str">
        <f t="shared" si="7"/>
        <v>H.4</v>
      </c>
      <c r="P132" s="77" t="str">
        <f t="shared" si="8"/>
        <v>H.4.3</v>
      </c>
      <c r="Q132" s="78" t="str">
        <f t="shared" si="9"/>
        <v>H - Exterior Doors and Windows</v>
      </c>
      <c r="R132" s="78" t="str">
        <f t="shared" si="10"/>
        <v>H.4 - Windows</v>
      </c>
      <c r="S132" s="79" t="str">
        <f t="shared" si="11"/>
        <v>H.4.3 - Repair Broken Screens</v>
      </c>
      <c r="AB132"/>
    </row>
    <row r="133" spans="2:28" ht="16">
      <c r="B133" s="147" t="s">
        <v>15</v>
      </c>
      <c r="C133" s="148"/>
      <c r="D133" s="74" t="s">
        <v>516</v>
      </c>
      <c r="E133" s="74" t="s">
        <v>397</v>
      </c>
      <c r="F133" s="75">
        <v>4</v>
      </c>
      <c r="G133" s="74" t="s">
        <v>396</v>
      </c>
      <c r="H133" s="75">
        <v>4</v>
      </c>
      <c r="I133" s="74" t="s">
        <v>6</v>
      </c>
      <c r="J133" s="75"/>
      <c r="K133" s="76">
        <v>15.38</v>
      </c>
      <c r="L133" s="76">
        <v>51.85</v>
      </c>
      <c r="M133" s="76"/>
      <c r="N133" s="77" t="str">
        <f t="shared" si="6"/>
        <v>H</v>
      </c>
      <c r="O133" s="77" t="str">
        <f t="shared" si="7"/>
        <v>H.4</v>
      </c>
      <c r="P133" s="77" t="str">
        <f t="shared" si="8"/>
        <v>H.4.4</v>
      </c>
      <c r="Q133" s="78" t="str">
        <f t="shared" si="9"/>
        <v>H - Exterior Doors and Windows</v>
      </c>
      <c r="R133" s="78" t="str">
        <f t="shared" si="10"/>
        <v>H.4 - Windows</v>
      </c>
      <c r="S133" s="79" t="str">
        <f t="shared" si="11"/>
        <v>H.4.4 - Replace Broken Screens</v>
      </c>
      <c r="AB133"/>
    </row>
    <row r="134" spans="2:28" ht="16">
      <c r="B134" s="147" t="s">
        <v>15</v>
      </c>
      <c r="C134" s="148"/>
      <c r="D134" s="74" t="s">
        <v>516</v>
      </c>
      <c r="E134" s="74" t="s">
        <v>397</v>
      </c>
      <c r="F134" s="75">
        <v>4</v>
      </c>
      <c r="G134" s="74" t="s">
        <v>398</v>
      </c>
      <c r="H134" s="75">
        <v>5</v>
      </c>
      <c r="I134" s="74" t="s">
        <v>6</v>
      </c>
      <c r="J134" s="75"/>
      <c r="K134" s="76">
        <v>115.38</v>
      </c>
      <c r="L134" s="76">
        <v>51.85</v>
      </c>
      <c r="M134" s="76"/>
      <c r="N134" s="77" t="str">
        <f t="shared" ref="N134:N197" si="12">D134</f>
        <v>H</v>
      </c>
      <c r="O134" s="77" t="str">
        <f t="shared" ref="O134:O197" si="13">N134&amp;"."&amp;F134</f>
        <v>H.4</v>
      </c>
      <c r="P134" s="77" t="str">
        <f t="shared" ref="P134:P197" si="14">D134&amp;"."&amp;F134&amp;"."&amp;H134</f>
        <v>H.4.5</v>
      </c>
      <c r="Q134" s="78" t="str">
        <f t="shared" ref="Q134:Q197" si="15">D134&amp;" - "&amp;B134</f>
        <v>H - Exterior Doors and Windows</v>
      </c>
      <c r="R134" s="78" t="str">
        <f t="shared" ref="R134:R197" si="16">O134&amp;" - "&amp;E134</f>
        <v>H.4 - Windows</v>
      </c>
      <c r="S134" s="79" t="str">
        <f t="shared" ref="S134:S197" si="17">P134&amp;" - "&amp;G134</f>
        <v>H.4.5 - Replace Broken Window Pane</v>
      </c>
      <c r="AB134"/>
    </row>
    <row r="135" spans="2:28" ht="16">
      <c r="B135" s="147" t="s">
        <v>15</v>
      </c>
      <c r="C135" s="148"/>
      <c r="D135" s="74" t="s">
        <v>516</v>
      </c>
      <c r="E135" s="74" t="s">
        <v>397</v>
      </c>
      <c r="F135" s="75">
        <v>4</v>
      </c>
      <c r="G135" s="74" t="s">
        <v>400</v>
      </c>
      <c r="H135" s="75">
        <v>6</v>
      </c>
      <c r="I135" s="74" t="s">
        <v>6</v>
      </c>
      <c r="J135" s="75"/>
      <c r="K135" s="76">
        <v>115.38</v>
      </c>
      <c r="L135" s="76">
        <v>181.46</v>
      </c>
      <c r="M135" s="76"/>
      <c r="N135" s="77" t="str">
        <f t="shared" si="12"/>
        <v>H</v>
      </c>
      <c r="O135" s="77" t="str">
        <f t="shared" si="13"/>
        <v>H.4</v>
      </c>
      <c r="P135" s="77" t="str">
        <f t="shared" si="14"/>
        <v>H.4.6</v>
      </c>
      <c r="Q135" s="78" t="str">
        <f t="shared" si="15"/>
        <v>H - Exterior Doors and Windows</v>
      </c>
      <c r="R135" s="78" t="str">
        <f t="shared" si="16"/>
        <v>H.4 - Windows</v>
      </c>
      <c r="S135" s="79" t="str">
        <f t="shared" si="17"/>
        <v>H.4.6 - Replacement Windows, Vinyl, Average Size</v>
      </c>
      <c r="AB135"/>
    </row>
    <row r="136" spans="2:28" ht="16">
      <c r="B136" s="147" t="s">
        <v>15</v>
      </c>
      <c r="C136" s="148"/>
      <c r="D136" s="74" t="s">
        <v>516</v>
      </c>
      <c r="E136" s="74" t="s">
        <v>397</v>
      </c>
      <c r="F136" s="75">
        <v>4</v>
      </c>
      <c r="G136" s="74" t="s">
        <v>402</v>
      </c>
      <c r="H136" s="75">
        <v>7</v>
      </c>
      <c r="I136" s="74" t="s">
        <v>6</v>
      </c>
      <c r="J136" s="75"/>
      <c r="K136" s="76">
        <v>30.77</v>
      </c>
      <c r="L136" s="76">
        <v>311.07</v>
      </c>
      <c r="M136" s="76"/>
      <c r="N136" s="77" t="str">
        <f t="shared" si="12"/>
        <v>H</v>
      </c>
      <c r="O136" s="77" t="str">
        <f t="shared" si="13"/>
        <v>H.4</v>
      </c>
      <c r="P136" s="77" t="str">
        <f t="shared" si="14"/>
        <v>H.4.7</v>
      </c>
      <c r="Q136" s="78" t="str">
        <f t="shared" si="15"/>
        <v>H - Exterior Doors and Windows</v>
      </c>
      <c r="R136" s="78" t="str">
        <f t="shared" si="16"/>
        <v>H.4 - Windows</v>
      </c>
      <c r="S136" s="79" t="str">
        <f t="shared" si="17"/>
        <v>H.4.7 - Skylight Fix</v>
      </c>
      <c r="AB136"/>
    </row>
    <row r="137" spans="2:28" ht="16">
      <c r="B137" s="147" t="s">
        <v>15</v>
      </c>
      <c r="C137" s="148"/>
      <c r="D137" s="74" t="s">
        <v>516</v>
      </c>
      <c r="E137" s="74" t="s">
        <v>397</v>
      </c>
      <c r="F137" s="75">
        <v>4</v>
      </c>
      <c r="G137" s="74" t="s">
        <v>404</v>
      </c>
      <c r="H137" s="75">
        <v>8</v>
      </c>
      <c r="I137" s="74" t="s">
        <v>22</v>
      </c>
      <c r="J137" s="75">
        <v>1</v>
      </c>
      <c r="K137" s="76"/>
      <c r="L137" s="76"/>
      <c r="M137" s="76"/>
      <c r="N137" s="77" t="str">
        <f t="shared" si="12"/>
        <v>H</v>
      </c>
      <c r="O137" s="77" t="str">
        <f t="shared" si="13"/>
        <v>H.4</v>
      </c>
      <c r="P137" s="77" t="str">
        <f t="shared" si="14"/>
        <v>H.4.8</v>
      </c>
      <c r="Q137" s="78" t="str">
        <f t="shared" si="15"/>
        <v>H - Exterior Doors and Windows</v>
      </c>
      <c r="R137" s="78" t="str">
        <f t="shared" si="16"/>
        <v>H.4 - Windows</v>
      </c>
      <c r="S137" s="79" t="str">
        <f t="shared" si="17"/>
        <v>H.4.8 - Windows Allowance</v>
      </c>
      <c r="AB137"/>
    </row>
    <row r="138" spans="2:28" ht="16">
      <c r="B138" s="147" t="s">
        <v>84</v>
      </c>
      <c r="C138" s="148"/>
      <c r="D138" s="74" t="s">
        <v>517</v>
      </c>
      <c r="E138" s="74" t="s">
        <v>349</v>
      </c>
      <c r="F138" s="75">
        <v>1</v>
      </c>
      <c r="G138" s="74" t="s">
        <v>101</v>
      </c>
      <c r="H138" s="75">
        <v>1</v>
      </c>
      <c r="I138" s="74" t="s">
        <v>39</v>
      </c>
      <c r="J138" s="75"/>
      <c r="K138" s="76">
        <v>1.54</v>
      </c>
      <c r="L138" s="76">
        <v>0.78</v>
      </c>
      <c r="M138" s="76"/>
      <c r="N138" s="77" t="str">
        <f t="shared" si="12"/>
        <v>I</v>
      </c>
      <c r="O138" s="77" t="str">
        <f t="shared" si="13"/>
        <v>I.1</v>
      </c>
      <c r="P138" s="77" t="str">
        <f t="shared" si="14"/>
        <v>I.1.1</v>
      </c>
      <c r="Q138" s="78" t="str">
        <f t="shared" si="15"/>
        <v>I - Flooring</v>
      </c>
      <c r="R138" s="78" t="str">
        <f t="shared" si="16"/>
        <v>I.1 - Bathroom Flooring</v>
      </c>
      <c r="S138" s="79" t="str">
        <f t="shared" si="17"/>
        <v>I.1.1 - Backer Board 1/4" At Floor Tile</v>
      </c>
      <c r="AB138"/>
    </row>
    <row r="139" spans="2:28" ht="16">
      <c r="B139" s="147" t="s">
        <v>84</v>
      </c>
      <c r="C139" s="148"/>
      <c r="D139" s="74" t="s">
        <v>517</v>
      </c>
      <c r="E139" s="74" t="s">
        <v>349</v>
      </c>
      <c r="F139" s="75">
        <v>1</v>
      </c>
      <c r="G139" s="74" t="s">
        <v>351</v>
      </c>
      <c r="H139" s="75">
        <v>2</v>
      </c>
      <c r="I139" s="74" t="s">
        <v>22</v>
      </c>
      <c r="J139" s="75">
        <v>1</v>
      </c>
      <c r="K139" s="76"/>
      <c r="L139" s="76"/>
      <c r="M139" s="76"/>
      <c r="N139" s="77" t="str">
        <f t="shared" si="12"/>
        <v>I</v>
      </c>
      <c r="O139" s="77" t="str">
        <f t="shared" si="13"/>
        <v>I.1</v>
      </c>
      <c r="P139" s="77" t="str">
        <f t="shared" si="14"/>
        <v>I.1.2</v>
      </c>
      <c r="Q139" s="78" t="str">
        <f t="shared" si="15"/>
        <v>I - Flooring</v>
      </c>
      <c r="R139" s="78" t="str">
        <f t="shared" si="16"/>
        <v>I.1 - Bathroom Flooring</v>
      </c>
      <c r="S139" s="79" t="str">
        <f t="shared" si="17"/>
        <v>I.1.2 - Bathroom Flooring Allowance</v>
      </c>
      <c r="AB139"/>
    </row>
    <row r="140" spans="2:28" ht="16">
      <c r="B140" s="147" t="s">
        <v>84</v>
      </c>
      <c r="C140" s="148"/>
      <c r="D140" s="74" t="s">
        <v>517</v>
      </c>
      <c r="E140" s="74" t="s">
        <v>349</v>
      </c>
      <c r="F140" s="75">
        <v>1</v>
      </c>
      <c r="G140" s="74" t="s">
        <v>350</v>
      </c>
      <c r="H140" s="75">
        <v>3</v>
      </c>
      <c r="I140" s="74" t="s">
        <v>39</v>
      </c>
      <c r="J140" s="75"/>
      <c r="K140" s="76">
        <v>6.15</v>
      </c>
      <c r="L140" s="76">
        <v>4.1500000000000004</v>
      </c>
      <c r="M140" s="76"/>
      <c r="N140" s="77" t="str">
        <f t="shared" si="12"/>
        <v>I</v>
      </c>
      <c r="O140" s="77" t="str">
        <f t="shared" si="13"/>
        <v>I.1</v>
      </c>
      <c r="P140" s="77" t="str">
        <f t="shared" si="14"/>
        <v>I.1.3</v>
      </c>
      <c r="Q140" s="78" t="str">
        <f t="shared" si="15"/>
        <v>I - Flooring</v>
      </c>
      <c r="R140" s="78" t="str">
        <f t="shared" si="16"/>
        <v>I.1 - Bathroom Flooring</v>
      </c>
      <c r="S140" s="79" t="str">
        <f t="shared" si="17"/>
        <v>I.1.3 - Floor Tile, Bathrooms</v>
      </c>
      <c r="AB140"/>
    </row>
    <row r="141" spans="2:28" ht="16">
      <c r="B141" s="147" t="s">
        <v>84</v>
      </c>
      <c r="C141" s="148"/>
      <c r="D141" s="74" t="s">
        <v>517</v>
      </c>
      <c r="E141" s="74" t="s">
        <v>316</v>
      </c>
      <c r="F141" s="75">
        <v>2</v>
      </c>
      <c r="G141" s="74" t="s">
        <v>317</v>
      </c>
      <c r="H141" s="75">
        <v>1</v>
      </c>
      <c r="I141" s="74" t="s">
        <v>39</v>
      </c>
      <c r="J141" s="75"/>
      <c r="K141" s="76">
        <v>1.1499999999999999</v>
      </c>
      <c r="L141" s="76">
        <v>2.0699999999999998</v>
      </c>
      <c r="M141" s="76"/>
      <c r="N141" s="77" t="str">
        <f t="shared" si="12"/>
        <v>I</v>
      </c>
      <c r="O141" s="77" t="str">
        <f t="shared" si="13"/>
        <v>I.2</v>
      </c>
      <c r="P141" s="77" t="str">
        <f t="shared" si="14"/>
        <v>I.2.1</v>
      </c>
      <c r="Q141" s="78" t="str">
        <f t="shared" si="15"/>
        <v>I - Flooring</v>
      </c>
      <c r="R141" s="78" t="str">
        <f t="shared" si="16"/>
        <v>I.2 - Carpeting</v>
      </c>
      <c r="S141" s="79" t="str">
        <f t="shared" si="17"/>
        <v>I.2.1 - Carpet Average Grade</v>
      </c>
      <c r="AB141"/>
    </row>
    <row r="142" spans="2:28" ht="16">
      <c r="B142" s="147" t="s">
        <v>84</v>
      </c>
      <c r="C142" s="148"/>
      <c r="D142" s="74" t="s">
        <v>517</v>
      </c>
      <c r="E142" s="74" t="s">
        <v>316</v>
      </c>
      <c r="F142" s="75">
        <v>2</v>
      </c>
      <c r="G142" s="74" t="s">
        <v>318</v>
      </c>
      <c r="H142" s="75">
        <v>2</v>
      </c>
      <c r="I142" s="74" t="s">
        <v>39</v>
      </c>
      <c r="J142" s="75"/>
      <c r="K142" s="76">
        <v>1.1499999999999999</v>
      </c>
      <c r="L142" s="76">
        <v>1.3</v>
      </c>
      <c r="M142" s="76"/>
      <c r="N142" s="77" t="str">
        <f t="shared" si="12"/>
        <v>I</v>
      </c>
      <c r="O142" s="77" t="str">
        <f t="shared" si="13"/>
        <v>I.2</v>
      </c>
      <c r="P142" s="77" t="str">
        <f t="shared" si="14"/>
        <v>I.2.2</v>
      </c>
      <c r="Q142" s="78" t="str">
        <f t="shared" si="15"/>
        <v>I - Flooring</v>
      </c>
      <c r="R142" s="78" t="str">
        <f t="shared" si="16"/>
        <v>I.2 - Carpeting</v>
      </c>
      <c r="S142" s="79" t="str">
        <f t="shared" si="17"/>
        <v>I.2.2 - Carpet, Economy Grade</v>
      </c>
      <c r="AB142"/>
    </row>
    <row r="143" spans="2:28" ht="16">
      <c r="B143" s="147" t="s">
        <v>84</v>
      </c>
      <c r="C143" s="148"/>
      <c r="D143" s="74" t="s">
        <v>517</v>
      </c>
      <c r="E143" s="74" t="s">
        <v>316</v>
      </c>
      <c r="F143" s="75">
        <v>2</v>
      </c>
      <c r="G143" s="74" t="s">
        <v>315</v>
      </c>
      <c r="H143" s="75">
        <v>3</v>
      </c>
      <c r="I143" s="74" t="s">
        <v>39</v>
      </c>
      <c r="J143" s="75"/>
      <c r="K143" s="76">
        <v>1.1499999999999999</v>
      </c>
      <c r="L143" s="76">
        <v>3.11</v>
      </c>
      <c r="M143" s="76"/>
      <c r="N143" s="77" t="str">
        <f t="shared" si="12"/>
        <v>I</v>
      </c>
      <c r="O143" s="77" t="str">
        <f t="shared" si="13"/>
        <v>I.2</v>
      </c>
      <c r="P143" s="77" t="str">
        <f t="shared" si="14"/>
        <v>I.2.3</v>
      </c>
      <c r="Q143" s="78" t="str">
        <f t="shared" si="15"/>
        <v>I - Flooring</v>
      </c>
      <c r="R143" s="78" t="str">
        <f t="shared" si="16"/>
        <v>I.2 - Carpeting</v>
      </c>
      <c r="S143" s="79" t="str">
        <f t="shared" si="17"/>
        <v>I.2.3 - Carpet, Premium Grade</v>
      </c>
      <c r="AB143"/>
    </row>
    <row r="144" spans="2:28" ht="16">
      <c r="B144" s="147" t="s">
        <v>84</v>
      </c>
      <c r="C144" s="148"/>
      <c r="D144" s="74" t="s">
        <v>517</v>
      </c>
      <c r="E144" s="74" t="s">
        <v>316</v>
      </c>
      <c r="F144" s="75">
        <v>2</v>
      </c>
      <c r="G144" s="74" t="s">
        <v>319</v>
      </c>
      <c r="H144" s="75">
        <v>4</v>
      </c>
      <c r="I144" s="74" t="s">
        <v>22</v>
      </c>
      <c r="J144" s="75">
        <v>1</v>
      </c>
      <c r="K144" s="76"/>
      <c r="L144" s="76"/>
      <c r="M144" s="76"/>
      <c r="N144" s="77" t="str">
        <f t="shared" si="12"/>
        <v>I</v>
      </c>
      <c r="O144" s="77" t="str">
        <f t="shared" si="13"/>
        <v>I.2</v>
      </c>
      <c r="P144" s="77" t="str">
        <f t="shared" si="14"/>
        <v>I.2.4</v>
      </c>
      <c r="Q144" s="78" t="str">
        <f t="shared" si="15"/>
        <v>I - Flooring</v>
      </c>
      <c r="R144" s="78" t="str">
        <f t="shared" si="16"/>
        <v>I.2 - Carpeting</v>
      </c>
      <c r="S144" s="79" t="str">
        <f t="shared" si="17"/>
        <v>I.2.4 - Carpeting Allowance</v>
      </c>
      <c r="AB144"/>
    </row>
    <row r="145" spans="2:28" ht="16">
      <c r="B145" s="147" t="s">
        <v>84</v>
      </c>
      <c r="C145" s="148"/>
      <c r="D145" s="74" t="s">
        <v>517</v>
      </c>
      <c r="E145" s="74" t="s">
        <v>216</v>
      </c>
      <c r="F145" s="75">
        <v>3</v>
      </c>
      <c r="G145" s="74" t="s">
        <v>215</v>
      </c>
      <c r="H145" s="75">
        <v>1</v>
      </c>
      <c r="I145" s="74" t="s">
        <v>22</v>
      </c>
      <c r="J145" s="75">
        <v>1</v>
      </c>
      <c r="K145" s="76"/>
      <c r="L145" s="76"/>
      <c r="M145" s="76"/>
      <c r="N145" s="77" t="str">
        <f t="shared" si="12"/>
        <v>I</v>
      </c>
      <c r="O145" s="77" t="str">
        <f t="shared" si="13"/>
        <v>I.3</v>
      </c>
      <c r="P145" s="77" t="str">
        <f t="shared" si="14"/>
        <v>I.3.1</v>
      </c>
      <c r="Q145" s="78" t="str">
        <f t="shared" si="15"/>
        <v>I - Flooring</v>
      </c>
      <c r="R145" s="78" t="str">
        <f t="shared" si="16"/>
        <v>I.3 - Flooring General</v>
      </c>
      <c r="S145" s="79" t="str">
        <f t="shared" si="17"/>
        <v>I.3.1 - Flooring Allowance</v>
      </c>
      <c r="AB145"/>
    </row>
    <row r="146" spans="2:28" ht="16">
      <c r="B146" s="147" t="s">
        <v>84</v>
      </c>
      <c r="C146" s="148"/>
      <c r="D146" s="74" t="s">
        <v>517</v>
      </c>
      <c r="E146" s="74" t="s">
        <v>172</v>
      </c>
      <c r="F146" s="75">
        <v>4</v>
      </c>
      <c r="G146" s="74" t="s">
        <v>173</v>
      </c>
      <c r="H146" s="75">
        <v>1</v>
      </c>
      <c r="I146" s="74" t="s">
        <v>39</v>
      </c>
      <c r="J146" s="75"/>
      <c r="K146" s="76">
        <v>3.46</v>
      </c>
      <c r="L146" s="76">
        <v>0.26</v>
      </c>
      <c r="M146" s="76"/>
      <c r="N146" s="77" t="str">
        <f t="shared" si="12"/>
        <v>I</v>
      </c>
      <c r="O146" s="77" t="str">
        <f t="shared" si="13"/>
        <v>I.4</v>
      </c>
      <c r="P146" s="77" t="str">
        <f t="shared" si="14"/>
        <v>I.4.1</v>
      </c>
      <c r="Q146" s="78" t="str">
        <f t="shared" si="15"/>
        <v>I - Flooring</v>
      </c>
      <c r="R146" s="78" t="str">
        <f t="shared" si="16"/>
        <v>I.4 - Hardwood Floor Refinishing</v>
      </c>
      <c r="S146" s="79" t="str">
        <f t="shared" si="17"/>
        <v>I.4.1 - Floor Refinishing</v>
      </c>
      <c r="AB146"/>
    </row>
    <row r="147" spans="2:28" ht="16">
      <c r="B147" s="147" t="s">
        <v>84</v>
      </c>
      <c r="C147" s="148"/>
      <c r="D147" s="74" t="s">
        <v>517</v>
      </c>
      <c r="E147" s="74" t="s">
        <v>172</v>
      </c>
      <c r="F147" s="75">
        <v>4</v>
      </c>
      <c r="G147" s="74" t="s">
        <v>174</v>
      </c>
      <c r="H147" s="75">
        <v>2</v>
      </c>
      <c r="I147" s="74" t="s">
        <v>22</v>
      </c>
      <c r="J147" s="75">
        <v>1</v>
      </c>
      <c r="K147" s="76"/>
      <c r="L147" s="76"/>
      <c r="M147" s="76"/>
      <c r="N147" s="77" t="str">
        <f t="shared" si="12"/>
        <v>I</v>
      </c>
      <c r="O147" s="77" t="str">
        <f t="shared" si="13"/>
        <v>I.4</v>
      </c>
      <c r="P147" s="77" t="str">
        <f t="shared" si="14"/>
        <v>I.4.2</v>
      </c>
      <c r="Q147" s="78" t="str">
        <f t="shared" si="15"/>
        <v>I - Flooring</v>
      </c>
      <c r="R147" s="78" t="str">
        <f t="shared" si="16"/>
        <v>I.4 - Hardwood Floor Refinishing</v>
      </c>
      <c r="S147" s="79" t="str">
        <f t="shared" si="17"/>
        <v>I.4.2 - Hardwood Floor Refinishing Allowance</v>
      </c>
      <c r="AB147"/>
    </row>
    <row r="148" spans="2:28" ht="16">
      <c r="B148" s="147" t="s">
        <v>84</v>
      </c>
      <c r="C148" s="148"/>
      <c r="D148" s="74" t="s">
        <v>517</v>
      </c>
      <c r="E148" s="74" t="s">
        <v>172</v>
      </c>
      <c r="F148" s="75">
        <v>4</v>
      </c>
      <c r="G148" s="74" t="s">
        <v>171</v>
      </c>
      <c r="H148" s="75">
        <v>3</v>
      </c>
      <c r="I148" s="74" t="s">
        <v>39</v>
      </c>
      <c r="J148" s="75"/>
      <c r="K148" s="76">
        <v>15.38</v>
      </c>
      <c r="L148" s="76">
        <v>4.1500000000000004</v>
      </c>
      <c r="M148" s="76"/>
      <c r="N148" s="77" t="str">
        <f t="shared" si="12"/>
        <v>I</v>
      </c>
      <c r="O148" s="77" t="str">
        <f t="shared" si="13"/>
        <v>I.4</v>
      </c>
      <c r="P148" s="77" t="str">
        <f t="shared" si="14"/>
        <v>I.4.3</v>
      </c>
      <c r="Q148" s="78" t="str">
        <f t="shared" si="15"/>
        <v>I - Flooring</v>
      </c>
      <c r="R148" s="78" t="str">
        <f t="shared" si="16"/>
        <v>I.4 - Hardwood Floor Refinishing</v>
      </c>
      <c r="S148" s="79" t="str">
        <f t="shared" si="17"/>
        <v>I.4.3 - Replacing Areas To Match Existing</v>
      </c>
      <c r="AB148"/>
    </row>
    <row r="149" spans="2:28" ht="16">
      <c r="B149" s="147" t="s">
        <v>84</v>
      </c>
      <c r="C149" s="148"/>
      <c r="D149" s="74" t="s">
        <v>517</v>
      </c>
      <c r="E149" s="74" t="s">
        <v>167</v>
      </c>
      <c r="F149" s="75">
        <v>5</v>
      </c>
      <c r="G149" s="74" t="s">
        <v>168</v>
      </c>
      <c r="H149" s="75">
        <v>1</v>
      </c>
      <c r="I149" s="74" t="s">
        <v>39</v>
      </c>
      <c r="J149" s="75"/>
      <c r="K149" s="76">
        <v>4.62</v>
      </c>
      <c r="L149" s="76">
        <v>4.1500000000000004</v>
      </c>
      <c r="M149" s="76"/>
      <c r="N149" s="77" t="str">
        <f t="shared" si="12"/>
        <v>I</v>
      </c>
      <c r="O149" s="77" t="str">
        <f t="shared" si="13"/>
        <v>I.5</v>
      </c>
      <c r="P149" s="77" t="str">
        <f t="shared" si="14"/>
        <v>I.5.1</v>
      </c>
      <c r="Q149" s="78" t="str">
        <f t="shared" si="15"/>
        <v>I - Flooring</v>
      </c>
      <c r="R149" s="78" t="str">
        <f t="shared" si="16"/>
        <v>I.5 - Hardwood Flooring</v>
      </c>
      <c r="S149" s="79" t="str">
        <f t="shared" si="17"/>
        <v>I.5.1 - Hardwood Flooring, Average Grade</v>
      </c>
      <c r="AB149"/>
    </row>
    <row r="150" spans="2:28" ht="16">
      <c r="B150" s="147" t="s">
        <v>84</v>
      </c>
      <c r="C150" s="148"/>
      <c r="D150" s="74" t="s">
        <v>517</v>
      </c>
      <c r="E150" s="74" t="s">
        <v>167</v>
      </c>
      <c r="F150" s="75">
        <v>5</v>
      </c>
      <c r="G150" s="74" t="s">
        <v>169</v>
      </c>
      <c r="H150" s="75">
        <v>2</v>
      </c>
      <c r="I150" s="74" t="s">
        <v>39</v>
      </c>
      <c r="J150" s="75"/>
      <c r="K150" s="76">
        <v>4.62</v>
      </c>
      <c r="L150" s="76">
        <v>2.59</v>
      </c>
      <c r="M150" s="76"/>
      <c r="N150" s="77" t="str">
        <f t="shared" si="12"/>
        <v>I</v>
      </c>
      <c r="O150" s="77" t="str">
        <f t="shared" si="13"/>
        <v>I.5</v>
      </c>
      <c r="P150" s="77" t="str">
        <f t="shared" si="14"/>
        <v>I.5.2</v>
      </c>
      <c r="Q150" s="78" t="str">
        <f t="shared" si="15"/>
        <v>I - Flooring</v>
      </c>
      <c r="R150" s="78" t="str">
        <f t="shared" si="16"/>
        <v>I.5 - Hardwood Flooring</v>
      </c>
      <c r="S150" s="79" t="str">
        <f t="shared" si="17"/>
        <v>I.5.2 - Hardwood Flooring, Economy Grade</v>
      </c>
      <c r="AB150"/>
    </row>
    <row r="151" spans="2:28" ht="16">
      <c r="B151" s="147" t="s">
        <v>84</v>
      </c>
      <c r="C151" s="148"/>
      <c r="D151" s="74" t="s">
        <v>517</v>
      </c>
      <c r="E151" s="74" t="s">
        <v>167</v>
      </c>
      <c r="F151" s="75">
        <v>5</v>
      </c>
      <c r="G151" s="74" t="s">
        <v>166</v>
      </c>
      <c r="H151" s="75">
        <v>3</v>
      </c>
      <c r="I151" s="74" t="s">
        <v>39</v>
      </c>
      <c r="J151" s="75"/>
      <c r="K151" s="76">
        <v>4.62</v>
      </c>
      <c r="L151" s="76">
        <v>7.26</v>
      </c>
      <c r="M151" s="76"/>
      <c r="N151" s="77" t="str">
        <f t="shared" si="12"/>
        <v>I</v>
      </c>
      <c r="O151" s="77" t="str">
        <f t="shared" si="13"/>
        <v>I.5</v>
      </c>
      <c r="P151" s="77" t="str">
        <f t="shared" si="14"/>
        <v>I.5.3</v>
      </c>
      <c r="Q151" s="78" t="str">
        <f t="shared" si="15"/>
        <v>I - Flooring</v>
      </c>
      <c r="R151" s="78" t="str">
        <f t="shared" si="16"/>
        <v>I.5 - Hardwood Flooring</v>
      </c>
      <c r="S151" s="79" t="str">
        <f t="shared" si="17"/>
        <v>I.5.3 - Hardwood Flooring, Premium Grade</v>
      </c>
      <c r="AB151"/>
    </row>
    <row r="152" spans="2:28" ht="16">
      <c r="B152" s="147" t="s">
        <v>84</v>
      </c>
      <c r="C152" s="148"/>
      <c r="D152" s="74" t="s">
        <v>517</v>
      </c>
      <c r="E152" s="74" t="s">
        <v>167</v>
      </c>
      <c r="F152" s="75">
        <v>5</v>
      </c>
      <c r="G152" s="74" t="s">
        <v>170</v>
      </c>
      <c r="H152" s="75">
        <v>4</v>
      </c>
      <c r="I152" s="74" t="s">
        <v>22</v>
      </c>
      <c r="J152" s="75">
        <v>1</v>
      </c>
      <c r="K152" s="76"/>
      <c r="L152" s="76"/>
      <c r="M152" s="76"/>
      <c r="N152" s="77" t="str">
        <f t="shared" si="12"/>
        <v>I</v>
      </c>
      <c r="O152" s="77" t="str">
        <f t="shared" si="13"/>
        <v>I.5</v>
      </c>
      <c r="P152" s="77" t="str">
        <f t="shared" si="14"/>
        <v>I.5.4</v>
      </c>
      <c r="Q152" s="78" t="str">
        <f t="shared" si="15"/>
        <v>I - Flooring</v>
      </c>
      <c r="R152" s="78" t="str">
        <f t="shared" si="16"/>
        <v>I.5 - Hardwood Flooring</v>
      </c>
      <c r="S152" s="79" t="str">
        <f t="shared" si="17"/>
        <v>I.5.4 - Hardwood Floors Allowance</v>
      </c>
      <c r="AB152"/>
    </row>
    <row r="153" spans="2:28" ht="16">
      <c r="B153" s="147" t="s">
        <v>84</v>
      </c>
      <c r="C153" s="148"/>
      <c r="D153" s="74" t="s">
        <v>517</v>
      </c>
      <c r="E153" s="74" t="s">
        <v>100</v>
      </c>
      <c r="F153" s="75">
        <v>6</v>
      </c>
      <c r="G153" s="74" t="s">
        <v>101</v>
      </c>
      <c r="H153" s="75">
        <v>1</v>
      </c>
      <c r="I153" s="74" t="s">
        <v>39</v>
      </c>
      <c r="J153" s="75"/>
      <c r="K153" s="76">
        <v>1.54</v>
      </c>
      <c r="L153" s="76">
        <v>0.78</v>
      </c>
      <c r="M153" s="76"/>
      <c r="N153" s="77" t="str">
        <f t="shared" si="12"/>
        <v>I</v>
      </c>
      <c r="O153" s="77" t="str">
        <f t="shared" si="13"/>
        <v>I.6</v>
      </c>
      <c r="P153" s="77" t="str">
        <f t="shared" si="14"/>
        <v>I.6.1</v>
      </c>
      <c r="Q153" s="78" t="str">
        <f t="shared" si="15"/>
        <v>I - Flooring</v>
      </c>
      <c r="R153" s="78" t="str">
        <f t="shared" si="16"/>
        <v>I.6 - Kitchen Flooring</v>
      </c>
      <c r="S153" s="79" t="str">
        <f t="shared" si="17"/>
        <v>I.6.1 - Backer Board 1/4" At Floor Tile</v>
      </c>
      <c r="AB153"/>
    </row>
    <row r="154" spans="2:28" ht="16">
      <c r="B154" s="147" t="s">
        <v>84</v>
      </c>
      <c r="C154" s="148"/>
      <c r="D154" s="74" t="s">
        <v>517</v>
      </c>
      <c r="E154" s="74" t="s">
        <v>100</v>
      </c>
      <c r="F154" s="75">
        <v>6</v>
      </c>
      <c r="G154" s="74" t="s">
        <v>99</v>
      </c>
      <c r="H154" s="75">
        <v>2</v>
      </c>
      <c r="I154" s="74" t="s">
        <v>39</v>
      </c>
      <c r="J154" s="75"/>
      <c r="K154" s="76">
        <v>6.15</v>
      </c>
      <c r="L154" s="76">
        <v>4.1500000000000004</v>
      </c>
      <c r="M154" s="76"/>
      <c r="N154" s="77" t="str">
        <f t="shared" si="12"/>
        <v>I</v>
      </c>
      <c r="O154" s="77" t="str">
        <f t="shared" si="13"/>
        <v>I.6</v>
      </c>
      <c r="P154" s="77" t="str">
        <f t="shared" si="14"/>
        <v>I.6.2</v>
      </c>
      <c r="Q154" s="78" t="str">
        <f t="shared" si="15"/>
        <v>I - Flooring</v>
      </c>
      <c r="R154" s="78" t="str">
        <f t="shared" si="16"/>
        <v>I.6 - Kitchen Flooring</v>
      </c>
      <c r="S154" s="79" t="str">
        <f t="shared" si="17"/>
        <v>I.6.2 - Floor Tile, Kitchen</v>
      </c>
      <c r="AB154"/>
    </row>
    <row r="155" spans="2:28" ht="16">
      <c r="B155" s="147" t="s">
        <v>84</v>
      </c>
      <c r="C155" s="148"/>
      <c r="D155" s="74" t="s">
        <v>517</v>
      </c>
      <c r="E155" s="74" t="s">
        <v>100</v>
      </c>
      <c r="F155" s="75">
        <v>6</v>
      </c>
      <c r="G155" s="74" t="s">
        <v>102</v>
      </c>
      <c r="H155" s="75">
        <v>3</v>
      </c>
      <c r="I155" s="74" t="s">
        <v>22</v>
      </c>
      <c r="J155" s="75">
        <v>1</v>
      </c>
      <c r="K155" s="76"/>
      <c r="L155" s="76"/>
      <c r="M155" s="76"/>
      <c r="N155" s="77" t="str">
        <f t="shared" si="12"/>
        <v>I</v>
      </c>
      <c r="O155" s="77" t="str">
        <f t="shared" si="13"/>
        <v>I.6</v>
      </c>
      <c r="P155" s="77" t="str">
        <f t="shared" si="14"/>
        <v>I.6.3</v>
      </c>
      <c r="Q155" s="78" t="str">
        <f t="shared" si="15"/>
        <v>I - Flooring</v>
      </c>
      <c r="R155" s="78" t="str">
        <f t="shared" si="16"/>
        <v>I.6 - Kitchen Flooring</v>
      </c>
      <c r="S155" s="79" t="str">
        <f t="shared" si="17"/>
        <v>I.6.3 - Kitchen Flooring Allowance</v>
      </c>
      <c r="AB155"/>
    </row>
    <row r="156" spans="2:28" ht="16">
      <c r="B156" s="147" t="s">
        <v>84</v>
      </c>
      <c r="C156" s="148"/>
      <c r="D156" s="74" t="s">
        <v>517</v>
      </c>
      <c r="E156" s="74" t="s">
        <v>83</v>
      </c>
      <c r="F156" s="75">
        <v>7</v>
      </c>
      <c r="G156" s="74" t="s">
        <v>87</v>
      </c>
      <c r="H156" s="75">
        <v>1</v>
      </c>
      <c r="I156" s="74" t="s">
        <v>22</v>
      </c>
      <c r="J156" s="75">
        <v>1</v>
      </c>
      <c r="K156" s="76"/>
      <c r="L156" s="76"/>
      <c r="M156" s="76"/>
      <c r="N156" s="77" t="str">
        <f t="shared" si="12"/>
        <v>I</v>
      </c>
      <c r="O156" s="77" t="str">
        <f t="shared" si="13"/>
        <v>I.7</v>
      </c>
      <c r="P156" s="77" t="str">
        <f t="shared" si="14"/>
        <v>I.7.1</v>
      </c>
      <c r="Q156" s="78" t="str">
        <f t="shared" si="15"/>
        <v>I - Flooring</v>
      </c>
      <c r="R156" s="78" t="str">
        <f t="shared" si="16"/>
        <v>I.7 - Laminate Wood Flooring</v>
      </c>
      <c r="S156" s="79" t="str">
        <f t="shared" si="17"/>
        <v>I.7.1 - Laminate Wood Flooring Allowance</v>
      </c>
      <c r="AB156"/>
    </row>
    <row r="157" spans="2:28" ht="16">
      <c r="B157" s="147" t="s">
        <v>84</v>
      </c>
      <c r="C157" s="148"/>
      <c r="D157" s="74" t="s">
        <v>517</v>
      </c>
      <c r="E157" s="74" t="s">
        <v>83</v>
      </c>
      <c r="F157" s="75">
        <v>7</v>
      </c>
      <c r="G157" s="74" t="s">
        <v>85</v>
      </c>
      <c r="H157" s="75">
        <v>2</v>
      </c>
      <c r="I157" s="74" t="s">
        <v>39</v>
      </c>
      <c r="J157" s="75"/>
      <c r="K157" s="76">
        <v>3.08</v>
      </c>
      <c r="L157" s="76">
        <v>1.81</v>
      </c>
      <c r="M157" s="76"/>
      <c r="N157" s="77" t="str">
        <f t="shared" si="12"/>
        <v>I</v>
      </c>
      <c r="O157" s="77" t="str">
        <f t="shared" si="13"/>
        <v>I.7</v>
      </c>
      <c r="P157" s="77" t="str">
        <f t="shared" si="14"/>
        <v>I.7.2</v>
      </c>
      <c r="Q157" s="78" t="str">
        <f t="shared" si="15"/>
        <v>I - Flooring</v>
      </c>
      <c r="R157" s="78" t="str">
        <f t="shared" si="16"/>
        <v>I.7 - Laminate Wood Flooring</v>
      </c>
      <c r="S157" s="79" t="str">
        <f t="shared" si="17"/>
        <v>I.7.2 - Laminate Wood Flooring, Average Grade</v>
      </c>
      <c r="AB157"/>
    </row>
    <row r="158" spans="2:28" ht="16">
      <c r="B158" s="147" t="s">
        <v>84</v>
      </c>
      <c r="C158" s="148"/>
      <c r="D158" s="74" t="s">
        <v>517</v>
      </c>
      <c r="E158" s="74" t="s">
        <v>83</v>
      </c>
      <c r="F158" s="75">
        <v>7</v>
      </c>
      <c r="G158" s="74" t="s">
        <v>82</v>
      </c>
      <c r="H158" s="75">
        <v>3</v>
      </c>
      <c r="I158" s="74" t="s">
        <v>39</v>
      </c>
      <c r="J158" s="75"/>
      <c r="K158" s="76">
        <v>3.08</v>
      </c>
      <c r="L158" s="76">
        <v>1.04</v>
      </c>
      <c r="M158" s="76"/>
      <c r="N158" s="77" t="str">
        <f t="shared" si="12"/>
        <v>I</v>
      </c>
      <c r="O158" s="77" t="str">
        <f t="shared" si="13"/>
        <v>I.7</v>
      </c>
      <c r="P158" s="77" t="str">
        <f t="shared" si="14"/>
        <v>I.7.3</v>
      </c>
      <c r="Q158" s="78" t="str">
        <f t="shared" si="15"/>
        <v>I - Flooring</v>
      </c>
      <c r="R158" s="78" t="str">
        <f t="shared" si="16"/>
        <v>I.7 - Laminate Wood Flooring</v>
      </c>
      <c r="S158" s="79" t="str">
        <f t="shared" si="17"/>
        <v>I.7.3 - Laminate Wood Flooring, Economy Grade</v>
      </c>
      <c r="AB158"/>
    </row>
    <row r="159" spans="2:28" ht="16">
      <c r="B159" s="147" t="s">
        <v>84</v>
      </c>
      <c r="C159" s="148"/>
      <c r="D159" s="74" t="s">
        <v>517</v>
      </c>
      <c r="E159" s="74" t="s">
        <v>83</v>
      </c>
      <c r="F159" s="75">
        <v>7</v>
      </c>
      <c r="G159" s="74" t="s">
        <v>86</v>
      </c>
      <c r="H159" s="75">
        <v>4</v>
      </c>
      <c r="I159" s="74" t="s">
        <v>39</v>
      </c>
      <c r="J159" s="75"/>
      <c r="K159" s="76">
        <v>3.08</v>
      </c>
      <c r="L159" s="76">
        <v>2.59</v>
      </c>
      <c r="M159" s="76"/>
      <c r="N159" s="77" t="str">
        <f t="shared" si="12"/>
        <v>I</v>
      </c>
      <c r="O159" s="77" t="str">
        <f t="shared" si="13"/>
        <v>I.7</v>
      </c>
      <c r="P159" s="77" t="str">
        <f t="shared" si="14"/>
        <v>I.7.4</v>
      </c>
      <c r="Q159" s="78" t="str">
        <f t="shared" si="15"/>
        <v>I - Flooring</v>
      </c>
      <c r="R159" s="78" t="str">
        <f t="shared" si="16"/>
        <v>I.7 - Laminate Wood Flooring</v>
      </c>
      <c r="S159" s="79" t="str">
        <f t="shared" si="17"/>
        <v>I.7.4 - Laminate Wood Flooring, Premium Grade</v>
      </c>
      <c r="AB159"/>
    </row>
    <row r="160" spans="2:28" ht="16">
      <c r="B160" s="147" t="s">
        <v>84</v>
      </c>
      <c r="C160" s="148"/>
      <c r="D160" s="74" t="s">
        <v>517</v>
      </c>
      <c r="E160" s="74" t="s">
        <v>453</v>
      </c>
      <c r="F160" s="75">
        <v>8</v>
      </c>
      <c r="G160" s="74" t="s">
        <v>407</v>
      </c>
      <c r="H160" s="75">
        <v>1</v>
      </c>
      <c r="I160" s="74" t="s">
        <v>39</v>
      </c>
      <c r="J160" s="75"/>
      <c r="K160" s="76">
        <v>0.26</v>
      </c>
      <c r="L160" s="76">
        <v>0.03</v>
      </c>
      <c r="M160" s="76"/>
      <c r="N160" s="77" t="str">
        <f t="shared" si="12"/>
        <v>I</v>
      </c>
      <c r="O160" s="77" t="str">
        <f t="shared" si="13"/>
        <v>I.8</v>
      </c>
      <c r="P160" s="77" t="str">
        <f t="shared" si="14"/>
        <v>I.8.1</v>
      </c>
      <c r="Q160" s="78" t="str">
        <f t="shared" si="15"/>
        <v>I - Flooring</v>
      </c>
      <c r="R160" s="78" t="str">
        <f t="shared" si="16"/>
        <v>I.8 - Sheet Vinyl</v>
      </c>
      <c r="S160" s="79" t="str">
        <f t="shared" si="17"/>
        <v>I.8.1 - Clean And Wax Vinyl</v>
      </c>
      <c r="AB160"/>
    </row>
    <row r="161" spans="2:28" ht="16">
      <c r="B161" s="147" t="s">
        <v>84</v>
      </c>
      <c r="C161" s="148"/>
      <c r="D161" s="74" t="s">
        <v>517</v>
      </c>
      <c r="E161" s="74" t="s">
        <v>453</v>
      </c>
      <c r="F161" s="75">
        <v>8</v>
      </c>
      <c r="G161" s="74" t="s">
        <v>456</v>
      </c>
      <c r="H161" s="75">
        <v>2</v>
      </c>
      <c r="I161" s="74" t="s">
        <v>22</v>
      </c>
      <c r="J161" s="75">
        <v>1</v>
      </c>
      <c r="K161" s="76"/>
      <c r="L161" s="76"/>
      <c r="M161" s="76"/>
      <c r="N161" s="77" t="str">
        <f t="shared" si="12"/>
        <v>I</v>
      </c>
      <c r="O161" s="77" t="str">
        <f t="shared" si="13"/>
        <v>I.8</v>
      </c>
      <c r="P161" s="77" t="str">
        <f t="shared" si="14"/>
        <v>I.8.2</v>
      </c>
      <c r="Q161" s="78" t="str">
        <f t="shared" si="15"/>
        <v>I - Flooring</v>
      </c>
      <c r="R161" s="78" t="str">
        <f t="shared" si="16"/>
        <v>I.8 - Sheet Vinyl</v>
      </c>
      <c r="S161" s="79" t="str">
        <f t="shared" si="17"/>
        <v>I.8.2 - Sheet Vinyl Allowance</v>
      </c>
      <c r="AB161"/>
    </row>
    <row r="162" spans="2:28" ht="16">
      <c r="B162" s="147" t="s">
        <v>84</v>
      </c>
      <c r="C162" s="148"/>
      <c r="D162" s="74" t="s">
        <v>517</v>
      </c>
      <c r="E162" s="74" t="s">
        <v>453</v>
      </c>
      <c r="F162" s="75">
        <v>8</v>
      </c>
      <c r="G162" s="74" t="s">
        <v>452</v>
      </c>
      <c r="H162" s="75">
        <v>3</v>
      </c>
      <c r="I162" s="74" t="s">
        <v>39</v>
      </c>
      <c r="J162" s="75"/>
      <c r="K162" s="76">
        <v>1.54</v>
      </c>
      <c r="L162" s="76">
        <v>3.11</v>
      </c>
      <c r="M162" s="76"/>
      <c r="N162" s="77" t="str">
        <f t="shared" si="12"/>
        <v>I</v>
      </c>
      <c r="O162" s="77" t="str">
        <f t="shared" si="13"/>
        <v>I.8</v>
      </c>
      <c r="P162" s="77" t="str">
        <f t="shared" si="14"/>
        <v>I.8.3</v>
      </c>
      <c r="Q162" s="78" t="str">
        <f t="shared" si="15"/>
        <v>I - Flooring</v>
      </c>
      <c r="R162" s="78" t="str">
        <f t="shared" si="16"/>
        <v>I.8 - Sheet Vinyl</v>
      </c>
      <c r="S162" s="79" t="str">
        <f t="shared" si="17"/>
        <v>I.8.3 - Sheet Vinyl, Average Grade</v>
      </c>
      <c r="AB162"/>
    </row>
    <row r="163" spans="2:28" ht="16">
      <c r="B163" s="147" t="s">
        <v>84</v>
      </c>
      <c r="C163" s="148"/>
      <c r="D163" s="74" t="s">
        <v>517</v>
      </c>
      <c r="E163" s="74" t="s">
        <v>453</v>
      </c>
      <c r="F163" s="75">
        <v>8</v>
      </c>
      <c r="G163" s="74" t="s">
        <v>454</v>
      </c>
      <c r="H163" s="75">
        <v>4</v>
      </c>
      <c r="I163" s="74" t="s">
        <v>39</v>
      </c>
      <c r="J163" s="75"/>
      <c r="K163" s="76">
        <v>1.54</v>
      </c>
      <c r="L163" s="76">
        <v>2.0699999999999998</v>
      </c>
      <c r="M163" s="76"/>
      <c r="N163" s="77" t="str">
        <f t="shared" si="12"/>
        <v>I</v>
      </c>
      <c r="O163" s="77" t="str">
        <f t="shared" si="13"/>
        <v>I.8</v>
      </c>
      <c r="P163" s="77" t="str">
        <f t="shared" si="14"/>
        <v>I.8.4</v>
      </c>
      <c r="Q163" s="78" t="str">
        <f t="shared" si="15"/>
        <v>I - Flooring</v>
      </c>
      <c r="R163" s="78" t="str">
        <f t="shared" si="16"/>
        <v>I.8 - Sheet Vinyl</v>
      </c>
      <c r="S163" s="79" t="str">
        <f t="shared" si="17"/>
        <v>I.8.4 - Sheet Vinyl, Economy Grade</v>
      </c>
      <c r="AB163"/>
    </row>
    <row r="164" spans="2:28" ht="16">
      <c r="B164" s="147" t="s">
        <v>84</v>
      </c>
      <c r="C164" s="148"/>
      <c r="D164" s="74" t="s">
        <v>517</v>
      </c>
      <c r="E164" s="74" t="s">
        <v>453</v>
      </c>
      <c r="F164" s="75">
        <v>8</v>
      </c>
      <c r="G164" s="74" t="s">
        <v>455</v>
      </c>
      <c r="H164" s="75">
        <v>5</v>
      </c>
      <c r="I164" s="74" t="s">
        <v>39</v>
      </c>
      <c r="J164" s="75"/>
      <c r="K164" s="76">
        <v>1.54</v>
      </c>
      <c r="L164" s="76">
        <v>4.67</v>
      </c>
      <c r="M164" s="76"/>
      <c r="N164" s="77" t="str">
        <f t="shared" si="12"/>
        <v>I</v>
      </c>
      <c r="O164" s="77" t="str">
        <f t="shared" si="13"/>
        <v>I.8</v>
      </c>
      <c r="P164" s="77" t="str">
        <f t="shared" si="14"/>
        <v>I.8.5</v>
      </c>
      <c r="Q164" s="78" t="str">
        <f t="shared" si="15"/>
        <v>I - Flooring</v>
      </c>
      <c r="R164" s="78" t="str">
        <f t="shared" si="16"/>
        <v>I.8 - Sheet Vinyl</v>
      </c>
      <c r="S164" s="79" t="str">
        <f t="shared" si="17"/>
        <v>I.8.5 - Sheet Vinyl, Premium Grade</v>
      </c>
      <c r="AB164"/>
    </row>
    <row r="165" spans="2:28" ht="16">
      <c r="B165" s="147" t="s">
        <v>84</v>
      </c>
      <c r="C165" s="148"/>
      <c r="D165" s="74" t="s">
        <v>517</v>
      </c>
      <c r="E165" s="74" t="s">
        <v>418</v>
      </c>
      <c r="F165" s="75">
        <v>9</v>
      </c>
      <c r="G165" s="74" t="s">
        <v>419</v>
      </c>
      <c r="H165" s="75">
        <v>1</v>
      </c>
      <c r="I165" s="74" t="s">
        <v>39</v>
      </c>
      <c r="J165" s="75"/>
      <c r="K165" s="76">
        <v>2.31</v>
      </c>
      <c r="L165" s="76">
        <v>0.88</v>
      </c>
      <c r="M165" s="76"/>
      <c r="N165" s="77" t="str">
        <f t="shared" si="12"/>
        <v>I</v>
      </c>
      <c r="O165" s="77" t="str">
        <f t="shared" si="13"/>
        <v>I.9</v>
      </c>
      <c r="P165" s="77" t="str">
        <f t="shared" si="14"/>
        <v>I.9.1</v>
      </c>
      <c r="Q165" s="78" t="str">
        <f t="shared" si="15"/>
        <v>I - Flooring</v>
      </c>
      <c r="R165" s="78" t="str">
        <f t="shared" si="16"/>
        <v>I.9 - Tiling</v>
      </c>
      <c r="S165" s="79" t="str">
        <f t="shared" si="17"/>
        <v>I.9.1 - Backer Board 1/2" At Wall Tile</v>
      </c>
      <c r="AB165"/>
    </row>
    <row r="166" spans="2:28" ht="16">
      <c r="B166" s="147" t="s">
        <v>84</v>
      </c>
      <c r="C166" s="148"/>
      <c r="D166" s="74" t="s">
        <v>517</v>
      </c>
      <c r="E166" s="74" t="s">
        <v>418</v>
      </c>
      <c r="F166" s="75">
        <v>9</v>
      </c>
      <c r="G166" s="74" t="s">
        <v>101</v>
      </c>
      <c r="H166" s="75">
        <v>2</v>
      </c>
      <c r="I166" s="74" t="s">
        <v>39</v>
      </c>
      <c r="J166" s="75"/>
      <c r="K166" s="76">
        <v>1.54</v>
      </c>
      <c r="L166" s="76">
        <v>0.78</v>
      </c>
      <c r="M166" s="76"/>
      <c r="N166" s="77" t="str">
        <f t="shared" si="12"/>
        <v>I</v>
      </c>
      <c r="O166" s="77" t="str">
        <f t="shared" si="13"/>
        <v>I.9</v>
      </c>
      <c r="P166" s="77" t="str">
        <f t="shared" si="14"/>
        <v>I.9.2</v>
      </c>
      <c r="Q166" s="78" t="str">
        <f t="shared" si="15"/>
        <v>I - Flooring</v>
      </c>
      <c r="R166" s="78" t="str">
        <f t="shared" si="16"/>
        <v>I.9 - Tiling</v>
      </c>
      <c r="S166" s="79" t="str">
        <f t="shared" si="17"/>
        <v>I.9.2 - Backer Board 1/4" At Floor Tile</v>
      </c>
      <c r="AB166"/>
    </row>
    <row r="167" spans="2:28" ht="16">
      <c r="B167" s="147" t="s">
        <v>84</v>
      </c>
      <c r="C167" s="148"/>
      <c r="D167" s="74" t="s">
        <v>517</v>
      </c>
      <c r="E167" s="74" t="s">
        <v>418</v>
      </c>
      <c r="F167" s="75">
        <v>9</v>
      </c>
      <c r="G167" s="74" t="s">
        <v>417</v>
      </c>
      <c r="H167" s="75">
        <v>3</v>
      </c>
      <c r="I167" s="74" t="s">
        <v>39</v>
      </c>
      <c r="J167" s="75"/>
      <c r="K167" s="76">
        <v>2.31</v>
      </c>
      <c r="L167" s="76">
        <v>1.56</v>
      </c>
      <c r="M167" s="76"/>
      <c r="N167" s="77" t="str">
        <f t="shared" si="12"/>
        <v>I</v>
      </c>
      <c r="O167" s="77" t="str">
        <f t="shared" si="13"/>
        <v>I.9</v>
      </c>
      <c r="P167" s="77" t="str">
        <f t="shared" si="14"/>
        <v>I.9.3</v>
      </c>
      <c r="Q167" s="78" t="str">
        <f t="shared" si="15"/>
        <v>I - Flooring</v>
      </c>
      <c r="R167" s="78" t="str">
        <f t="shared" si="16"/>
        <v>I.9 - Tiling</v>
      </c>
      <c r="S167" s="79" t="str">
        <f t="shared" si="17"/>
        <v>I.9.3 - Floor Tile, Ceramic</v>
      </c>
      <c r="AB167"/>
    </row>
    <row r="168" spans="2:28" ht="16">
      <c r="B168" s="147" t="s">
        <v>84</v>
      </c>
      <c r="C168" s="148"/>
      <c r="D168" s="74" t="s">
        <v>517</v>
      </c>
      <c r="E168" s="74" t="s">
        <v>418</v>
      </c>
      <c r="F168" s="75">
        <v>9</v>
      </c>
      <c r="G168" s="74" t="s">
        <v>420</v>
      </c>
      <c r="H168" s="75">
        <v>4</v>
      </c>
      <c r="I168" s="74" t="s">
        <v>22</v>
      </c>
      <c r="J168" s="75">
        <v>1</v>
      </c>
      <c r="K168" s="76"/>
      <c r="L168" s="76"/>
      <c r="M168" s="76"/>
      <c r="N168" s="77" t="str">
        <f t="shared" si="12"/>
        <v>I</v>
      </c>
      <c r="O168" s="77" t="str">
        <f t="shared" si="13"/>
        <v>I.9</v>
      </c>
      <c r="P168" s="77" t="str">
        <f t="shared" si="14"/>
        <v>I.9.4</v>
      </c>
      <c r="Q168" s="78" t="str">
        <f t="shared" si="15"/>
        <v>I - Flooring</v>
      </c>
      <c r="R168" s="78" t="str">
        <f t="shared" si="16"/>
        <v>I.9 - Tiling</v>
      </c>
      <c r="S168" s="79" t="str">
        <f t="shared" si="17"/>
        <v>I.9.4 - Floor Tiling Allowance</v>
      </c>
      <c r="AB168"/>
    </row>
    <row r="169" spans="2:28" ht="16">
      <c r="B169" s="147" t="s">
        <v>84</v>
      </c>
      <c r="C169" s="148"/>
      <c r="D169" s="74" t="s">
        <v>517</v>
      </c>
      <c r="E169" s="74" t="s">
        <v>408</v>
      </c>
      <c r="F169" s="75">
        <v>10</v>
      </c>
      <c r="G169" s="74" t="s">
        <v>407</v>
      </c>
      <c r="H169" s="75">
        <v>1</v>
      </c>
      <c r="I169" s="74" t="s">
        <v>39</v>
      </c>
      <c r="J169" s="75"/>
      <c r="K169" s="76">
        <v>0.26</v>
      </c>
      <c r="L169" s="76">
        <v>0.03</v>
      </c>
      <c r="M169" s="76"/>
      <c r="N169" s="77" t="str">
        <f t="shared" si="12"/>
        <v>I</v>
      </c>
      <c r="O169" s="77" t="str">
        <f t="shared" si="13"/>
        <v>I.10</v>
      </c>
      <c r="P169" s="77" t="str">
        <f t="shared" si="14"/>
        <v>I.10.1</v>
      </c>
      <c r="Q169" s="78" t="str">
        <f t="shared" si="15"/>
        <v>I - Flooring</v>
      </c>
      <c r="R169" s="78" t="str">
        <f t="shared" si="16"/>
        <v>I.10 - Vinyl Tile</v>
      </c>
      <c r="S169" s="79" t="str">
        <f t="shared" si="17"/>
        <v>I.10.1 - Clean And Wax Vinyl</v>
      </c>
      <c r="AB169"/>
    </row>
    <row r="170" spans="2:28" ht="16">
      <c r="B170" s="147" t="s">
        <v>84</v>
      </c>
      <c r="C170" s="148"/>
      <c r="D170" s="74" t="s">
        <v>517</v>
      </c>
      <c r="E170" s="74" t="s">
        <v>408</v>
      </c>
      <c r="F170" s="75">
        <v>10</v>
      </c>
      <c r="G170" s="74" t="s">
        <v>412</v>
      </c>
      <c r="H170" s="75">
        <v>2</v>
      </c>
      <c r="I170" s="74" t="s">
        <v>22</v>
      </c>
      <c r="J170" s="75">
        <v>1</v>
      </c>
      <c r="K170" s="76"/>
      <c r="L170" s="76"/>
      <c r="M170" s="76"/>
      <c r="N170" s="77" t="str">
        <f t="shared" si="12"/>
        <v>I</v>
      </c>
      <c r="O170" s="77" t="str">
        <f t="shared" si="13"/>
        <v>I.10</v>
      </c>
      <c r="P170" s="77" t="str">
        <f t="shared" si="14"/>
        <v>I.10.2</v>
      </c>
      <c r="Q170" s="78" t="str">
        <f t="shared" si="15"/>
        <v>I - Flooring</v>
      </c>
      <c r="R170" s="78" t="str">
        <f t="shared" si="16"/>
        <v>I.10 - Vinyl Tile</v>
      </c>
      <c r="S170" s="79" t="str">
        <f t="shared" si="17"/>
        <v>I.10.2 - Vinyl Tile Allowance</v>
      </c>
      <c r="AB170"/>
    </row>
    <row r="171" spans="2:28" ht="16">
      <c r="B171" s="147" t="s">
        <v>84</v>
      </c>
      <c r="C171" s="148"/>
      <c r="D171" s="74" t="s">
        <v>517</v>
      </c>
      <c r="E171" s="74" t="s">
        <v>408</v>
      </c>
      <c r="F171" s="75">
        <v>10</v>
      </c>
      <c r="G171" s="74" t="s">
        <v>409</v>
      </c>
      <c r="H171" s="75">
        <v>3</v>
      </c>
      <c r="I171" s="74" t="s">
        <v>39</v>
      </c>
      <c r="J171" s="75"/>
      <c r="K171" s="76">
        <v>1</v>
      </c>
      <c r="L171" s="76">
        <v>5.18</v>
      </c>
      <c r="M171" s="76"/>
      <c r="N171" s="77" t="str">
        <f t="shared" si="12"/>
        <v>I</v>
      </c>
      <c r="O171" s="77" t="str">
        <f t="shared" si="13"/>
        <v>I.10</v>
      </c>
      <c r="P171" s="77" t="str">
        <f t="shared" si="14"/>
        <v>I.10.3</v>
      </c>
      <c r="Q171" s="78" t="str">
        <f t="shared" si="15"/>
        <v>I - Flooring</v>
      </c>
      <c r="R171" s="78" t="str">
        <f t="shared" si="16"/>
        <v>I.10 - Vinyl Tile</v>
      </c>
      <c r="S171" s="79" t="str">
        <f t="shared" si="17"/>
        <v>I.10.3 - Vinyl Tile, Average Grade</v>
      </c>
      <c r="AB171"/>
    </row>
    <row r="172" spans="2:28" ht="16">
      <c r="B172" s="147" t="s">
        <v>84</v>
      </c>
      <c r="C172" s="148"/>
      <c r="D172" s="74" t="s">
        <v>517</v>
      </c>
      <c r="E172" s="74" t="s">
        <v>408</v>
      </c>
      <c r="F172" s="75">
        <v>10</v>
      </c>
      <c r="G172" s="74" t="s">
        <v>411</v>
      </c>
      <c r="H172" s="75">
        <v>4</v>
      </c>
      <c r="I172" s="74" t="s">
        <v>39</v>
      </c>
      <c r="J172" s="75"/>
      <c r="K172" s="76">
        <v>1</v>
      </c>
      <c r="L172" s="76">
        <v>2.0699999999999998</v>
      </c>
      <c r="M172" s="76"/>
      <c r="N172" s="77" t="str">
        <f t="shared" si="12"/>
        <v>I</v>
      </c>
      <c r="O172" s="77" t="str">
        <f t="shared" si="13"/>
        <v>I.10</v>
      </c>
      <c r="P172" s="77" t="str">
        <f t="shared" si="14"/>
        <v>I.10.4</v>
      </c>
      <c r="Q172" s="78" t="str">
        <f t="shared" si="15"/>
        <v>I - Flooring</v>
      </c>
      <c r="R172" s="78" t="str">
        <f t="shared" si="16"/>
        <v>I.10 - Vinyl Tile</v>
      </c>
      <c r="S172" s="79" t="str">
        <f t="shared" si="17"/>
        <v>I.10.4 - Vinyl Tile, Economy Grade</v>
      </c>
      <c r="AB172"/>
    </row>
    <row r="173" spans="2:28" ht="16">
      <c r="B173" s="147" t="s">
        <v>84</v>
      </c>
      <c r="C173" s="148"/>
      <c r="D173" s="74" t="s">
        <v>517</v>
      </c>
      <c r="E173" s="74" t="s">
        <v>408</v>
      </c>
      <c r="F173" s="75">
        <v>10</v>
      </c>
      <c r="G173" s="74" t="s">
        <v>410</v>
      </c>
      <c r="H173" s="75">
        <v>5</v>
      </c>
      <c r="I173" s="74" t="s">
        <v>39</v>
      </c>
      <c r="J173" s="75"/>
      <c r="K173" s="76">
        <v>1</v>
      </c>
      <c r="L173" s="76">
        <v>8.3000000000000007</v>
      </c>
      <c r="M173" s="76"/>
      <c r="N173" s="77" t="str">
        <f t="shared" si="12"/>
        <v>I</v>
      </c>
      <c r="O173" s="77" t="str">
        <f t="shared" si="13"/>
        <v>I.10</v>
      </c>
      <c r="P173" s="77" t="str">
        <f t="shared" si="14"/>
        <v>I.10.5</v>
      </c>
      <c r="Q173" s="78" t="str">
        <f t="shared" si="15"/>
        <v>I - Flooring</v>
      </c>
      <c r="R173" s="78" t="str">
        <f t="shared" si="16"/>
        <v>I.10 - Vinyl Tile</v>
      </c>
      <c r="S173" s="79" t="str">
        <f t="shared" si="17"/>
        <v>I.10.5 - Vinyl Tile, Premium Grade</v>
      </c>
      <c r="AB173"/>
    </row>
    <row r="174" spans="2:28" ht="16">
      <c r="B174" s="147" t="s">
        <v>149</v>
      </c>
      <c r="C174" s="148"/>
      <c r="D174" s="74" t="s">
        <v>518</v>
      </c>
      <c r="E174" s="74" t="s">
        <v>203</v>
      </c>
      <c r="F174" s="75">
        <v>1</v>
      </c>
      <c r="G174" s="74" t="s">
        <v>204</v>
      </c>
      <c r="H174" s="75">
        <v>1</v>
      </c>
      <c r="I174" s="74" t="s">
        <v>39</v>
      </c>
      <c r="J174" s="75"/>
      <c r="K174" s="76">
        <v>1.1499999999999999</v>
      </c>
      <c r="L174" s="76">
        <v>0.78</v>
      </c>
      <c r="M174" s="76"/>
      <c r="N174" s="77" t="str">
        <f t="shared" si="12"/>
        <v>J</v>
      </c>
      <c r="O174" s="77" t="str">
        <f t="shared" si="13"/>
        <v>J.1</v>
      </c>
      <c r="P174" s="77" t="str">
        <f t="shared" si="14"/>
        <v>J.1.1</v>
      </c>
      <c r="Q174" s="78" t="str">
        <f t="shared" si="15"/>
        <v>J - Framing and Drywall</v>
      </c>
      <c r="R174" s="78" t="str">
        <f t="shared" si="16"/>
        <v>J.1 - Framing</v>
      </c>
      <c r="S174" s="79" t="str">
        <f t="shared" si="17"/>
        <v>J.1.1 - Floor Joists/Ceiling Joists</v>
      </c>
      <c r="AB174"/>
    </row>
    <row r="175" spans="2:28" ht="16">
      <c r="B175" s="147" t="s">
        <v>149</v>
      </c>
      <c r="C175" s="148"/>
      <c r="D175" s="74" t="s">
        <v>518</v>
      </c>
      <c r="E175" s="74" t="s">
        <v>203</v>
      </c>
      <c r="F175" s="75">
        <v>1</v>
      </c>
      <c r="G175" s="74" t="s">
        <v>210</v>
      </c>
      <c r="H175" s="75">
        <v>2</v>
      </c>
      <c r="I175" s="74" t="s">
        <v>22</v>
      </c>
      <c r="J175" s="75">
        <v>1</v>
      </c>
      <c r="K175" s="76"/>
      <c r="L175" s="76"/>
      <c r="M175" s="76"/>
      <c r="N175" s="77" t="str">
        <f t="shared" si="12"/>
        <v>J</v>
      </c>
      <c r="O175" s="77" t="str">
        <f t="shared" si="13"/>
        <v>J.1</v>
      </c>
      <c r="P175" s="77" t="str">
        <f t="shared" si="14"/>
        <v>J.1.2</v>
      </c>
      <c r="Q175" s="78" t="str">
        <f t="shared" si="15"/>
        <v>J - Framing and Drywall</v>
      </c>
      <c r="R175" s="78" t="str">
        <f t="shared" si="16"/>
        <v>J.1 - Framing</v>
      </c>
      <c r="S175" s="79" t="str">
        <f t="shared" si="17"/>
        <v>J.1.2 - Framing Allowance</v>
      </c>
      <c r="AB175"/>
    </row>
    <row r="176" spans="2:28" ht="16">
      <c r="B176" s="147" t="s">
        <v>149</v>
      </c>
      <c r="C176" s="148"/>
      <c r="D176" s="74" t="s">
        <v>518</v>
      </c>
      <c r="E176" s="74" t="s">
        <v>203</v>
      </c>
      <c r="F176" s="75">
        <v>1</v>
      </c>
      <c r="G176" s="74" t="s">
        <v>206</v>
      </c>
      <c r="H176" s="75">
        <v>3</v>
      </c>
      <c r="I176" s="74" t="s">
        <v>39</v>
      </c>
      <c r="J176" s="75"/>
      <c r="K176" s="76">
        <v>1.54</v>
      </c>
      <c r="L176" s="76">
        <v>1.81</v>
      </c>
      <c r="M176" s="76"/>
      <c r="N176" s="77" t="str">
        <f t="shared" si="12"/>
        <v>J</v>
      </c>
      <c r="O176" s="77" t="str">
        <f t="shared" si="13"/>
        <v>J.1</v>
      </c>
      <c r="P176" s="77" t="str">
        <f t="shared" si="14"/>
        <v>J.1.3</v>
      </c>
      <c r="Q176" s="78" t="str">
        <f t="shared" si="15"/>
        <v>J - Framing and Drywall</v>
      </c>
      <c r="R176" s="78" t="str">
        <f t="shared" si="16"/>
        <v>J.1 - Framing</v>
      </c>
      <c r="S176" s="79" t="str">
        <f t="shared" si="17"/>
        <v>J.1.3 - Interior Wall Framing</v>
      </c>
      <c r="AB176"/>
    </row>
    <row r="177" spans="2:28" ht="16">
      <c r="B177" s="147" t="s">
        <v>149</v>
      </c>
      <c r="C177" s="148"/>
      <c r="D177" s="74" t="s">
        <v>518</v>
      </c>
      <c r="E177" s="74" t="s">
        <v>203</v>
      </c>
      <c r="F177" s="75">
        <v>1</v>
      </c>
      <c r="G177" s="74" t="s">
        <v>207</v>
      </c>
      <c r="H177" s="75">
        <v>4</v>
      </c>
      <c r="I177" s="74" t="s">
        <v>6</v>
      </c>
      <c r="J177" s="75">
        <v>1</v>
      </c>
      <c r="K177" s="76">
        <v>1538.46</v>
      </c>
      <c r="L177" s="76">
        <v>259.23</v>
      </c>
      <c r="M177" s="76"/>
      <c r="N177" s="77" t="str">
        <f t="shared" si="12"/>
        <v>J</v>
      </c>
      <c r="O177" s="77" t="str">
        <f t="shared" si="13"/>
        <v>J.1</v>
      </c>
      <c r="P177" s="77" t="str">
        <f t="shared" si="14"/>
        <v>J.1.4</v>
      </c>
      <c r="Q177" s="78" t="str">
        <f t="shared" si="15"/>
        <v>J - Framing and Drywall</v>
      </c>
      <c r="R177" s="78" t="str">
        <f t="shared" si="16"/>
        <v>J.1 - Framing</v>
      </c>
      <c r="S177" s="79" t="str">
        <f t="shared" si="17"/>
        <v>J.1.4 - Open Load Bearing/Structural Wall</v>
      </c>
      <c r="AB177"/>
    </row>
    <row r="178" spans="2:28" ht="16">
      <c r="B178" s="147" t="s">
        <v>149</v>
      </c>
      <c r="C178" s="148"/>
      <c r="D178" s="74" t="s">
        <v>518</v>
      </c>
      <c r="E178" s="74" t="s">
        <v>203</v>
      </c>
      <c r="F178" s="75">
        <v>1</v>
      </c>
      <c r="G178" s="74" t="s">
        <v>205</v>
      </c>
      <c r="H178" s="75">
        <v>5</v>
      </c>
      <c r="I178" s="74" t="s">
        <v>39</v>
      </c>
      <c r="J178" s="75"/>
      <c r="K178" s="76">
        <v>1.92</v>
      </c>
      <c r="L178" s="76">
        <v>1.04</v>
      </c>
      <c r="M178" s="76"/>
      <c r="N178" s="77" t="str">
        <f t="shared" si="12"/>
        <v>J</v>
      </c>
      <c r="O178" s="77" t="str">
        <f t="shared" si="13"/>
        <v>J.1</v>
      </c>
      <c r="P178" s="77" t="str">
        <f t="shared" si="14"/>
        <v>J.1.5</v>
      </c>
      <c r="Q178" s="78" t="str">
        <f t="shared" si="15"/>
        <v>J - Framing and Drywall</v>
      </c>
      <c r="R178" s="78" t="str">
        <f t="shared" si="16"/>
        <v>J.1 - Framing</v>
      </c>
      <c r="S178" s="79" t="str">
        <f t="shared" si="17"/>
        <v>J.1.5 - Roof Framing/Rafters</v>
      </c>
      <c r="AB178"/>
    </row>
    <row r="179" spans="2:28" ht="16">
      <c r="B179" s="147" t="s">
        <v>149</v>
      </c>
      <c r="C179" s="148"/>
      <c r="D179" s="74" t="s">
        <v>518</v>
      </c>
      <c r="E179" s="74" t="s">
        <v>203</v>
      </c>
      <c r="F179" s="75">
        <v>1</v>
      </c>
      <c r="G179" s="74" t="s">
        <v>179</v>
      </c>
      <c r="H179" s="75">
        <v>6</v>
      </c>
      <c r="I179" s="74" t="s">
        <v>178</v>
      </c>
      <c r="J179" s="75"/>
      <c r="K179" s="76">
        <v>23.08</v>
      </c>
      <c r="L179" s="76">
        <v>25.92</v>
      </c>
      <c r="M179" s="76"/>
      <c r="N179" s="77" t="str">
        <f t="shared" si="12"/>
        <v>J</v>
      </c>
      <c r="O179" s="77" t="str">
        <f t="shared" si="13"/>
        <v>J.1</v>
      </c>
      <c r="P179" s="77" t="str">
        <f t="shared" si="14"/>
        <v>J.1.6</v>
      </c>
      <c r="Q179" s="78" t="str">
        <f t="shared" si="15"/>
        <v>J - Framing and Drywall</v>
      </c>
      <c r="R179" s="78" t="str">
        <f t="shared" si="16"/>
        <v>J.1 - Framing</v>
      </c>
      <c r="S179" s="79" t="str">
        <f t="shared" si="17"/>
        <v>J.1.6 - Roof Sheathing, Plywood 1/2", Install</v>
      </c>
      <c r="AB179"/>
    </row>
    <row r="180" spans="2:28" ht="16">
      <c r="B180" s="147" t="s">
        <v>149</v>
      </c>
      <c r="C180" s="148"/>
      <c r="D180" s="74" t="s">
        <v>518</v>
      </c>
      <c r="E180" s="74" t="s">
        <v>203</v>
      </c>
      <c r="F180" s="75">
        <v>1</v>
      </c>
      <c r="G180" s="74" t="s">
        <v>209</v>
      </c>
      <c r="H180" s="75">
        <v>7</v>
      </c>
      <c r="I180" s="74" t="s">
        <v>6</v>
      </c>
      <c r="J180" s="75"/>
      <c r="K180" s="76">
        <v>38.46</v>
      </c>
      <c r="L180" s="76">
        <v>20.74</v>
      </c>
      <c r="M180" s="76"/>
      <c r="N180" s="77" t="str">
        <f t="shared" si="12"/>
        <v>J</v>
      </c>
      <c r="O180" s="77" t="str">
        <f t="shared" si="13"/>
        <v>J.1</v>
      </c>
      <c r="P180" s="77" t="str">
        <f t="shared" si="14"/>
        <v>J.1.7</v>
      </c>
      <c r="Q180" s="78" t="str">
        <f t="shared" si="15"/>
        <v>J - Framing and Drywall</v>
      </c>
      <c r="R180" s="78" t="str">
        <f t="shared" si="16"/>
        <v>J.1 - Framing</v>
      </c>
      <c r="S180" s="79" t="str">
        <f t="shared" si="17"/>
        <v>J.1.7 - Rough-In Openings</v>
      </c>
      <c r="AB180"/>
    </row>
    <row r="181" spans="2:28" ht="16">
      <c r="B181" s="147" t="s">
        <v>149</v>
      </c>
      <c r="C181" s="148"/>
      <c r="D181" s="74" t="s">
        <v>518</v>
      </c>
      <c r="E181" s="74" t="s">
        <v>203</v>
      </c>
      <c r="F181" s="75">
        <v>1</v>
      </c>
      <c r="G181" s="74" t="s">
        <v>208</v>
      </c>
      <c r="H181" s="75">
        <v>8</v>
      </c>
      <c r="I181" s="74" t="s">
        <v>39</v>
      </c>
      <c r="J181" s="75"/>
      <c r="K181" s="76">
        <v>1.92</v>
      </c>
      <c r="L181" s="76">
        <v>1.81</v>
      </c>
      <c r="M181" s="76"/>
      <c r="N181" s="77" t="str">
        <f t="shared" si="12"/>
        <v>J</v>
      </c>
      <c r="O181" s="77" t="str">
        <f t="shared" si="13"/>
        <v>J.1</v>
      </c>
      <c r="P181" s="77" t="str">
        <f t="shared" si="14"/>
        <v>J.1.8</v>
      </c>
      <c r="Q181" s="78" t="str">
        <f t="shared" si="15"/>
        <v>J - Framing and Drywall</v>
      </c>
      <c r="R181" s="78" t="str">
        <f t="shared" si="16"/>
        <v>J.1 - Framing</v>
      </c>
      <c r="S181" s="79" t="str">
        <f t="shared" si="17"/>
        <v>J.1.8 - Structural/Exterior Wall Framing</v>
      </c>
      <c r="AB181"/>
    </row>
    <row r="182" spans="2:28" ht="16">
      <c r="B182" s="147" t="s">
        <v>149</v>
      </c>
      <c r="C182" s="148"/>
      <c r="D182" s="74" t="s">
        <v>518</v>
      </c>
      <c r="E182" s="74" t="s">
        <v>203</v>
      </c>
      <c r="F182" s="75">
        <v>1</v>
      </c>
      <c r="G182" s="74" t="s">
        <v>202</v>
      </c>
      <c r="H182" s="75">
        <v>9</v>
      </c>
      <c r="I182" s="74" t="s">
        <v>39</v>
      </c>
      <c r="J182" s="75"/>
      <c r="K182" s="76">
        <v>1.54</v>
      </c>
      <c r="L182" s="76">
        <v>0.88</v>
      </c>
      <c r="M182" s="76"/>
      <c r="N182" s="77" t="str">
        <f t="shared" si="12"/>
        <v>J</v>
      </c>
      <c r="O182" s="77" t="str">
        <f t="shared" si="13"/>
        <v>J.1</v>
      </c>
      <c r="P182" s="77" t="str">
        <f t="shared" si="14"/>
        <v>J.1.9</v>
      </c>
      <c r="Q182" s="78" t="str">
        <f t="shared" si="15"/>
        <v>J - Framing and Drywall</v>
      </c>
      <c r="R182" s="78" t="str">
        <f t="shared" si="16"/>
        <v>J.1 - Framing</v>
      </c>
      <c r="S182" s="79" t="str">
        <f t="shared" si="17"/>
        <v>J.1.9 - Subflooring, 3/4" Plywood</v>
      </c>
      <c r="AB182"/>
    </row>
    <row r="183" spans="2:28" ht="16">
      <c r="B183" s="147" t="s">
        <v>149</v>
      </c>
      <c r="C183" s="148"/>
      <c r="D183" s="74" t="s">
        <v>518</v>
      </c>
      <c r="E183" s="74" t="s">
        <v>201</v>
      </c>
      <c r="F183" s="75">
        <v>2</v>
      </c>
      <c r="G183" s="74" t="s">
        <v>200</v>
      </c>
      <c r="H183" s="75">
        <v>1</v>
      </c>
      <c r="I183" s="74" t="s">
        <v>22</v>
      </c>
      <c r="J183" s="75">
        <v>1</v>
      </c>
      <c r="K183" s="76"/>
      <c r="L183" s="76"/>
      <c r="M183" s="76"/>
      <c r="N183" s="77" t="str">
        <f t="shared" si="12"/>
        <v>J</v>
      </c>
      <c r="O183" s="77" t="str">
        <f t="shared" si="13"/>
        <v>J.2</v>
      </c>
      <c r="P183" s="77" t="str">
        <f t="shared" si="14"/>
        <v>J.2.1</v>
      </c>
      <c r="Q183" s="78" t="str">
        <f t="shared" si="15"/>
        <v>J - Framing and Drywall</v>
      </c>
      <c r="R183" s="78" t="str">
        <f t="shared" si="16"/>
        <v>J.2 - Framing and Drywall General</v>
      </c>
      <c r="S183" s="79" t="str">
        <f t="shared" si="17"/>
        <v>J.2.1 - Framing And Drywall Allowance</v>
      </c>
      <c r="AB183"/>
    </row>
    <row r="184" spans="2:28" ht="16">
      <c r="B184" s="147" t="s">
        <v>149</v>
      </c>
      <c r="C184" s="148"/>
      <c r="D184" s="74" t="s">
        <v>518</v>
      </c>
      <c r="E184" s="74" t="s">
        <v>148</v>
      </c>
      <c r="F184" s="75">
        <v>3</v>
      </c>
      <c r="G184" s="74" t="s">
        <v>147</v>
      </c>
      <c r="H184" s="75">
        <v>1</v>
      </c>
      <c r="I184" s="74" t="s">
        <v>39</v>
      </c>
      <c r="J184" s="75"/>
      <c r="K184" s="76">
        <v>0.77</v>
      </c>
      <c r="L184" s="76">
        <v>0.31</v>
      </c>
      <c r="M184" s="76"/>
      <c r="N184" s="77" t="str">
        <f t="shared" si="12"/>
        <v>J</v>
      </c>
      <c r="O184" s="77" t="str">
        <f t="shared" si="13"/>
        <v>J.3</v>
      </c>
      <c r="P184" s="77" t="str">
        <f t="shared" si="14"/>
        <v>J.3.1</v>
      </c>
      <c r="Q184" s="78" t="str">
        <f t="shared" si="15"/>
        <v>J - Framing and Drywall</v>
      </c>
      <c r="R184" s="78" t="str">
        <f t="shared" si="16"/>
        <v>J.3 - Insulation</v>
      </c>
      <c r="S184" s="79" t="str">
        <f t="shared" si="17"/>
        <v>J.3.1 - Attic Insulation, Blown-In</v>
      </c>
      <c r="AB184"/>
    </row>
    <row r="185" spans="2:28" ht="16">
      <c r="B185" s="147" t="s">
        <v>149</v>
      </c>
      <c r="C185" s="148"/>
      <c r="D185" s="74" t="s">
        <v>518</v>
      </c>
      <c r="E185" s="74" t="s">
        <v>148</v>
      </c>
      <c r="F185" s="75">
        <v>3</v>
      </c>
      <c r="G185" s="74" t="s">
        <v>150</v>
      </c>
      <c r="H185" s="75">
        <v>2</v>
      </c>
      <c r="I185" s="74" t="s">
        <v>39</v>
      </c>
      <c r="J185" s="75"/>
      <c r="K185" s="76">
        <v>1.1499999999999999</v>
      </c>
      <c r="L185" s="76">
        <v>0.52</v>
      </c>
      <c r="M185" s="76"/>
      <c r="N185" s="77" t="str">
        <f t="shared" si="12"/>
        <v>J</v>
      </c>
      <c r="O185" s="77" t="str">
        <f t="shared" si="13"/>
        <v>J.3</v>
      </c>
      <c r="P185" s="77" t="str">
        <f t="shared" si="14"/>
        <v>J.3.2</v>
      </c>
      <c r="Q185" s="78" t="str">
        <f t="shared" si="15"/>
        <v>J - Framing and Drywall</v>
      </c>
      <c r="R185" s="78" t="str">
        <f t="shared" si="16"/>
        <v>J.3 - Insulation</v>
      </c>
      <c r="S185" s="79" t="str">
        <f t="shared" si="17"/>
        <v>J.3.2 - Floor Insulation</v>
      </c>
      <c r="AB185"/>
    </row>
    <row r="186" spans="2:28" ht="16">
      <c r="B186" s="147" t="s">
        <v>149</v>
      </c>
      <c r="C186" s="148"/>
      <c r="D186" s="74" t="s">
        <v>518</v>
      </c>
      <c r="E186" s="74" t="s">
        <v>148</v>
      </c>
      <c r="F186" s="75">
        <v>3</v>
      </c>
      <c r="G186" s="74" t="s">
        <v>152</v>
      </c>
      <c r="H186" s="75">
        <v>3</v>
      </c>
      <c r="I186" s="74" t="s">
        <v>22</v>
      </c>
      <c r="J186" s="75">
        <v>1</v>
      </c>
      <c r="K186" s="76"/>
      <c r="L186" s="76"/>
      <c r="M186" s="76"/>
      <c r="N186" s="77" t="str">
        <f t="shared" si="12"/>
        <v>J</v>
      </c>
      <c r="O186" s="77" t="str">
        <f t="shared" si="13"/>
        <v>J.3</v>
      </c>
      <c r="P186" s="77" t="str">
        <f t="shared" si="14"/>
        <v>J.3.3</v>
      </c>
      <c r="Q186" s="78" t="str">
        <f t="shared" si="15"/>
        <v>J - Framing and Drywall</v>
      </c>
      <c r="R186" s="78" t="str">
        <f t="shared" si="16"/>
        <v>J.3 - Insulation</v>
      </c>
      <c r="S186" s="79" t="str">
        <f t="shared" si="17"/>
        <v>J.3.3 - Insulation Allowance</v>
      </c>
      <c r="AB186"/>
    </row>
    <row r="187" spans="2:28" ht="16">
      <c r="B187" s="147" t="s">
        <v>149</v>
      </c>
      <c r="C187" s="148"/>
      <c r="D187" s="74" t="s">
        <v>518</v>
      </c>
      <c r="E187" s="74" t="s">
        <v>148</v>
      </c>
      <c r="F187" s="75">
        <v>3</v>
      </c>
      <c r="G187" s="74" t="s">
        <v>151</v>
      </c>
      <c r="H187" s="75">
        <v>4</v>
      </c>
      <c r="I187" s="74" t="s">
        <v>39</v>
      </c>
      <c r="J187" s="75"/>
      <c r="K187" s="76">
        <v>0.77</v>
      </c>
      <c r="L187" s="76">
        <v>0.52</v>
      </c>
      <c r="M187" s="76"/>
      <c r="N187" s="77" t="str">
        <f t="shared" si="12"/>
        <v>J</v>
      </c>
      <c r="O187" s="77" t="str">
        <f t="shared" si="13"/>
        <v>J.3</v>
      </c>
      <c r="P187" s="77" t="str">
        <f t="shared" si="14"/>
        <v>J.3.4</v>
      </c>
      <c r="Q187" s="78" t="str">
        <f t="shared" si="15"/>
        <v>J - Framing and Drywall</v>
      </c>
      <c r="R187" s="78" t="str">
        <f t="shared" si="16"/>
        <v>J.3 - Insulation</v>
      </c>
      <c r="S187" s="79" t="str">
        <f t="shared" si="17"/>
        <v>J.3.4 - Wall Insulation</v>
      </c>
      <c r="AB187"/>
    </row>
    <row r="188" spans="2:28" ht="16">
      <c r="B188" s="147" t="s">
        <v>447</v>
      </c>
      <c r="C188" s="148"/>
      <c r="D188" s="74" t="s">
        <v>518</v>
      </c>
      <c r="E188" s="74" t="s">
        <v>446</v>
      </c>
      <c r="F188" s="75">
        <v>4</v>
      </c>
      <c r="G188" s="74" t="s">
        <v>448</v>
      </c>
      <c r="H188" s="75">
        <v>1</v>
      </c>
      <c r="I188" s="74" t="s">
        <v>39</v>
      </c>
      <c r="J188" s="75"/>
      <c r="K188" s="76">
        <v>6.15</v>
      </c>
      <c r="L188" s="76">
        <v>0.78</v>
      </c>
      <c r="M188" s="76"/>
      <c r="N188" s="77" t="str">
        <f t="shared" si="12"/>
        <v>J</v>
      </c>
      <c r="O188" s="77" t="str">
        <f t="shared" si="13"/>
        <v>J.4</v>
      </c>
      <c r="P188" s="77" t="str">
        <f t="shared" si="14"/>
        <v>J.4.1</v>
      </c>
      <c r="Q188" s="78" t="str">
        <f t="shared" si="15"/>
        <v>J - Framing And Drywall</v>
      </c>
      <c r="R188" s="78" t="str">
        <f t="shared" si="16"/>
        <v>J.4 - Sheetrock/Drywall</v>
      </c>
      <c r="S188" s="79" t="str">
        <f t="shared" si="17"/>
        <v>J.4.1 - Drywall Ceilings, 1/2" Thick</v>
      </c>
      <c r="AB188"/>
    </row>
    <row r="189" spans="2:28" ht="16">
      <c r="B189" s="147" t="s">
        <v>447</v>
      </c>
      <c r="C189" s="148"/>
      <c r="D189" s="74" t="s">
        <v>518</v>
      </c>
      <c r="E189" s="74" t="s">
        <v>446</v>
      </c>
      <c r="F189" s="75">
        <v>4</v>
      </c>
      <c r="G189" s="74" t="s">
        <v>449</v>
      </c>
      <c r="H189" s="75">
        <v>2</v>
      </c>
      <c r="I189" s="74" t="s">
        <v>39</v>
      </c>
      <c r="J189" s="75"/>
      <c r="K189" s="76">
        <v>2.31</v>
      </c>
      <c r="L189" s="76">
        <v>1.04</v>
      </c>
      <c r="M189" s="76"/>
      <c r="N189" s="77" t="str">
        <f t="shared" si="12"/>
        <v>J</v>
      </c>
      <c r="O189" s="77" t="str">
        <f t="shared" si="13"/>
        <v>J.4</v>
      </c>
      <c r="P189" s="77" t="str">
        <f t="shared" si="14"/>
        <v>J.4.2</v>
      </c>
      <c r="Q189" s="78" t="str">
        <f t="shared" si="15"/>
        <v>J - Framing And Drywall</v>
      </c>
      <c r="R189" s="78" t="str">
        <f t="shared" si="16"/>
        <v>J.4 - Sheetrock/Drywall</v>
      </c>
      <c r="S189" s="79" t="str">
        <f t="shared" si="17"/>
        <v>J.4.2 - Drywall Walls, 1/2" Thick</v>
      </c>
      <c r="AB189"/>
    </row>
    <row r="190" spans="2:28" ht="16">
      <c r="B190" s="147" t="s">
        <v>447</v>
      </c>
      <c r="C190" s="148"/>
      <c r="D190" s="74" t="s">
        <v>518</v>
      </c>
      <c r="E190" s="74" t="s">
        <v>446</v>
      </c>
      <c r="F190" s="75">
        <v>4</v>
      </c>
      <c r="G190" s="74" t="s">
        <v>451</v>
      </c>
      <c r="H190" s="75">
        <v>3</v>
      </c>
      <c r="I190" s="74" t="s">
        <v>22</v>
      </c>
      <c r="J190" s="75">
        <v>1</v>
      </c>
      <c r="K190" s="76"/>
      <c r="L190" s="76"/>
      <c r="M190" s="76"/>
      <c r="N190" s="77" t="str">
        <f t="shared" si="12"/>
        <v>J</v>
      </c>
      <c r="O190" s="77" t="str">
        <f t="shared" si="13"/>
        <v>J.4</v>
      </c>
      <c r="P190" s="77" t="str">
        <f t="shared" si="14"/>
        <v>J.4.3</v>
      </c>
      <c r="Q190" s="78" t="str">
        <f t="shared" si="15"/>
        <v>J - Framing And Drywall</v>
      </c>
      <c r="R190" s="78" t="str">
        <f t="shared" si="16"/>
        <v>J.4 - Sheetrock/Drywall</v>
      </c>
      <c r="S190" s="79" t="str">
        <f t="shared" si="17"/>
        <v>J.4.3 - Sheetrock/Drywall Allowance</v>
      </c>
      <c r="AB190"/>
    </row>
    <row r="191" spans="2:28" ht="16">
      <c r="B191" s="147" t="s">
        <v>447</v>
      </c>
      <c r="C191" s="148"/>
      <c r="D191" s="74" t="s">
        <v>518</v>
      </c>
      <c r="E191" s="74" t="s">
        <v>446</v>
      </c>
      <c r="F191" s="75">
        <v>4</v>
      </c>
      <c r="G191" s="74" t="s">
        <v>445</v>
      </c>
      <c r="H191" s="75">
        <v>4</v>
      </c>
      <c r="I191" s="74" t="s">
        <v>39</v>
      </c>
      <c r="J191" s="75"/>
      <c r="K191" s="76">
        <v>1.92</v>
      </c>
      <c r="L191" s="76">
        <v>0.26</v>
      </c>
      <c r="M191" s="76"/>
      <c r="N191" s="77" t="str">
        <f t="shared" si="12"/>
        <v>J</v>
      </c>
      <c r="O191" s="77" t="str">
        <f t="shared" si="13"/>
        <v>J.4</v>
      </c>
      <c r="P191" s="77" t="str">
        <f t="shared" si="14"/>
        <v>J.4.4</v>
      </c>
      <c r="Q191" s="78" t="str">
        <f t="shared" si="15"/>
        <v>J - Framing And Drywall</v>
      </c>
      <c r="R191" s="78" t="str">
        <f t="shared" si="16"/>
        <v>J.4 - Sheetrock/Drywall</v>
      </c>
      <c r="S191" s="79" t="str">
        <f t="shared" si="17"/>
        <v>J.4.4 - Skim Coating, Texturing Ceilings</v>
      </c>
      <c r="AB191"/>
    </row>
    <row r="192" spans="2:28" ht="16">
      <c r="B192" s="147" t="s">
        <v>447</v>
      </c>
      <c r="C192" s="148"/>
      <c r="D192" s="74" t="s">
        <v>518</v>
      </c>
      <c r="E192" s="74" t="s">
        <v>446</v>
      </c>
      <c r="F192" s="75">
        <v>4</v>
      </c>
      <c r="G192" s="74" t="s">
        <v>450</v>
      </c>
      <c r="H192" s="75">
        <v>5</v>
      </c>
      <c r="I192" s="74" t="s">
        <v>39</v>
      </c>
      <c r="J192" s="75"/>
      <c r="K192" s="76">
        <v>1.54</v>
      </c>
      <c r="L192" s="76">
        <v>0.26</v>
      </c>
      <c r="M192" s="76"/>
      <c r="N192" s="77" t="str">
        <f t="shared" si="12"/>
        <v>J</v>
      </c>
      <c r="O192" s="77" t="str">
        <f t="shared" si="13"/>
        <v>J.4</v>
      </c>
      <c r="P192" s="77" t="str">
        <f t="shared" si="14"/>
        <v>J.4.5</v>
      </c>
      <c r="Q192" s="78" t="str">
        <f t="shared" si="15"/>
        <v>J - Framing And Drywall</v>
      </c>
      <c r="R192" s="78" t="str">
        <f t="shared" si="16"/>
        <v>J.4 - Sheetrock/Drywall</v>
      </c>
      <c r="S192" s="79" t="str">
        <f t="shared" si="17"/>
        <v>J.4.5 - Skim Coating, Texturing Walls</v>
      </c>
      <c r="AB192"/>
    </row>
    <row r="193" spans="2:28" ht="16">
      <c r="B193" s="147" t="s">
        <v>50</v>
      </c>
      <c r="C193" s="148"/>
      <c r="D193" s="74" t="s">
        <v>509</v>
      </c>
      <c r="E193" s="74" t="s">
        <v>50</v>
      </c>
      <c r="F193" s="75">
        <v>1</v>
      </c>
      <c r="G193" s="74" t="s">
        <v>49</v>
      </c>
      <c r="H193" s="75">
        <v>1</v>
      </c>
      <c r="I193" s="74" t="s">
        <v>6</v>
      </c>
      <c r="J193" s="75">
        <v>1</v>
      </c>
      <c r="K193" s="76"/>
      <c r="L193" s="76">
        <v>518.46</v>
      </c>
      <c r="M193" s="76"/>
      <c r="N193" s="77" t="str">
        <f t="shared" si="12"/>
        <v>A</v>
      </c>
      <c r="O193" s="77" t="str">
        <f t="shared" si="13"/>
        <v>A.1</v>
      </c>
      <c r="P193" s="77" t="str">
        <f t="shared" si="14"/>
        <v>A.1.1</v>
      </c>
      <c r="Q193" s="78" t="str">
        <f t="shared" si="15"/>
        <v>A - General Conditions</v>
      </c>
      <c r="R193" s="78" t="str">
        <f t="shared" si="16"/>
        <v>A.1 - General Conditions</v>
      </c>
      <c r="S193" s="79" t="str">
        <f t="shared" si="17"/>
        <v>A.1.1 - Dumpster Rental</v>
      </c>
      <c r="AB193"/>
    </row>
    <row r="194" spans="2:28" ht="16">
      <c r="B194" s="147" t="s">
        <v>50</v>
      </c>
      <c r="C194" s="148"/>
      <c r="D194" s="74" t="s">
        <v>509</v>
      </c>
      <c r="E194" s="74" t="s">
        <v>50</v>
      </c>
      <c r="F194" s="75">
        <v>1</v>
      </c>
      <c r="G194" s="74" t="s">
        <v>191</v>
      </c>
      <c r="H194" s="75">
        <v>2</v>
      </c>
      <c r="I194" s="74" t="s">
        <v>22</v>
      </c>
      <c r="J194" s="75">
        <v>1</v>
      </c>
      <c r="K194" s="76"/>
      <c r="L194" s="76"/>
      <c r="M194" s="76"/>
      <c r="N194" s="77" t="str">
        <f t="shared" si="12"/>
        <v>A</v>
      </c>
      <c r="O194" s="77" t="str">
        <f t="shared" si="13"/>
        <v>A.1</v>
      </c>
      <c r="P194" s="77" t="str">
        <f t="shared" si="14"/>
        <v>A.1.2</v>
      </c>
      <c r="Q194" s="78" t="str">
        <f t="shared" si="15"/>
        <v>A - General Conditions</v>
      </c>
      <c r="R194" s="78" t="str">
        <f t="shared" si="16"/>
        <v>A.1 - General Conditions</v>
      </c>
      <c r="S194" s="79" t="str">
        <f t="shared" si="17"/>
        <v>A.1.2 - General Conditions Allowance</v>
      </c>
      <c r="AB194"/>
    </row>
    <row r="195" spans="2:28" ht="16">
      <c r="B195" s="147" t="s">
        <v>50</v>
      </c>
      <c r="C195" s="148"/>
      <c r="D195" s="74" t="s">
        <v>509</v>
      </c>
      <c r="E195" s="74" t="s">
        <v>50</v>
      </c>
      <c r="F195" s="75">
        <v>1</v>
      </c>
      <c r="G195" s="74" t="s">
        <v>190</v>
      </c>
      <c r="H195" s="75">
        <v>3</v>
      </c>
      <c r="I195" s="74" t="s">
        <v>54</v>
      </c>
      <c r="J195" s="75">
        <v>1</v>
      </c>
      <c r="K195" s="76"/>
      <c r="L195" s="76">
        <v>129.61000000000001</v>
      </c>
      <c r="M195" s="76"/>
      <c r="N195" s="77" t="str">
        <f t="shared" si="12"/>
        <v>A</v>
      </c>
      <c r="O195" s="77" t="str">
        <f t="shared" si="13"/>
        <v>A.1</v>
      </c>
      <c r="P195" s="77" t="str">
        <f t="shared" si="14"/>
        <v>A.1.3</v>
      </c>
      <c r="Q195" s="78" t="str">
        <f t="shared" si="15"/>
        <v>A - General Conditions</v>
      </c>
      <c r="R195" s="78" t="str">
        <f t="shared" si="16"/>
        <v>A.1 - General Conditions</v>
      </c>
      <c r="S195" s="79" t="str">
        <f t="shared" si="17"/>
        <v>A.1.3 - Initiate Utilities</v>
      </c>
      <c r="AB195"/>
    </row>
    <row r="196" spans="2:28" ht="16">
      <c r="B196" s="147" t="s">
        <v>50</v>
      </c>
      <c r="C196" s="148"/>
      <c r="D196" s="74" t="s">
        <v>509</v>
      </c>
      <c r="E196" s="74" t="s">
        <v>50</v>
      </c>
      <c r="F196" s="75">
        <v>1</v>
      </c>
      <c r="G196" s="74" t="s">
        <v>189</v>
      </c>
      <c r="H196" s="75">
        <v>4</v>
      </c>
      <c r="I196" s="74" t="s">
        <v>6</v>
      </c>
      <c r="J196" s="75">
        <v>1</v>
      </c>
      <c r="K196" s="76">
        <v>538.46</v>
      </c>
      <c r="L196" s="76"/>
      <c r="M196" s="76"/>
      <c r="N196" s="77" t="str">
        <f t="shared" si="12"/>
        <v>A</v>
      </c>
      <c r="O196" s="77" t="str">
        <f t="shared" si="13"/>
        <v>A.1</v>
      </c>
      <c r="P196" s="77" t="str">
        <f t="shared" si="14"/>
        <v>A.1.4</v>
      </c>
      <c r="Q196" s="78" t="str">
        <f t="shared" si="15"/>
        <v>A - General Conditions</v>
      </c>
      <c r="R196" s="78" t="str">
        <f t="shared" si="16"/>
        <v>A.1 - General Conditions</v>
      </c>
      <c r="S196" s="79" t="str">
        <f t="shared" si="17"/>
        <v>A.1.4 - Power Wash House</v>
      </c>
      <c r="AB196"/>
    </row>
    <row r="197" spans="2:28" ht="16">
      <c r="B197" s="147" t="s">
        <v>50</v>
      </c>
      <c r="C197" s="148"/>
      <c r="D197" s="74" t="s">
        <v>509</v>
      </c>
      <c r="E197" s="74" t="s">
        <v>50</v>
      </c>
      <c r="F197" s="75">
        <v>1</v>
      </c>
      <c r="G197" s="74" t="s">
        <v>186</v>
      </c>
      <c r="H197" s="75">
        <v>5</v>
      </c>
      <c r="I197" s="74" t="s">
        <v>185</v>
      </c>
      <c r="J197" s="75"/>
      <c r="K197" s="76">
        <v>1538.46</v>
      </c>
      <c r="L197" s="76"/>
      <c r="M197" s="76"/>
      <c r="N197" s="77" t="str">
        <f t="shared" si="12"/>
        <v>A</v>
      </c>
      <c r="O197" s="77" t="str">
        <f t="shared" si="13"/>
        <v>A.1</v>
      </c>
      <c r="P197" s="77" t="str">
        <f t="shared" si="14"/>
        <v>A.1.5</v>
      </c>
      <c r="Q197" s="78" t="str">
        <f t="shared" si="15"/>
        <v>A - General Conditions</v>
      </c>
      <c r="R197" s="78" t="str">
        <f t="shared" si="16"/>
        <v>A.1 - General Conditions</v>
      </c>
      <c r="S197" s="79" t="str">
        <f t="shared" si="17"/>
        <v>A.1.5 - Project Management</v>
      </c>
      <c r="AB197"/>
    </row>
    <row r="198" spans="2:28" ht="16">
      <c r="B198" s="147" t="s">
        <v>50</v>
      </c>
      <c r="C198" s="148"/>
      <c r="D198" s="74" t="s">
        <v>509</v>
      </c>
      <c r="E198" s="74" t="s">
        <v>50</v>
      </c>
      <c r="F198" s="75">
        <v>1</v>
      </c>
      <c r="G198" s="74" t="s">
        <v>187</v>
      </c>
      <c r="H198" s="75">
        <v>6</v>
      </c>
      <c r="I198" s="74" t="s">
        <v>54</v>
      </c>
      <c r="J198" s="75">
        <v>1</v>
      </c>
      <c r="K198" s="76"/>
      <c r="L198" s="76">
        <v>362.92</v>
      </c>
      <c r="M198" s="76"/>
      <c r="N198" s="77" t="str">
        <f t="shared" ref="N198:N261" si="18">D198</f>
        <v>A</v>
      </c>
      <c r="O198" s="77" t="str">
        <f t="shared" ref="O198:O261" si="19">N198&amp;"."&amp;F198</f>
        <v>A.1</v>
      </c>
      <c r="P198" s="77" t="str">
        <f t="shared" ref="P198:P261" si="20">D198&amp;"."&amp;F198&amp;"."&amp;H198</f>
        <v>A.1.6</v>
      </c>
      <c r="Q198" s="78" t="str">
        <f t="shared" ref="Q198:Q261" si="21">D198&amp;" - "&amp;B198</f>
        <v>A - General Conditions</v>
      </c>
      <c r="R198" s="78" t="str">
        <f t="shared" ref="R198:R261" si="22">O198&amp;" - "&amp;E198</f>
        <v>A.1 - General Conditions</v>
      </c>
      <c r="S198" s="79" t="str">
        <f t="shared" ref="S198:S261" si="23">P198&amp;" - "&amp;G198</f>
        <v>A.1.6 - Storage Container</v>
      </c>
      <c r="AB198"/>
    </row>
    <row r="199" spans="2:28" ht="16">
      <c r="B199" s="147" t="s">
        <v>50</v>
      </c>
      <c r="C199" s="148"/>
      <c r="D199" s="74" t="s">
        <v>509</v>
      </c>
      <c r="E199" s="74" t="s">
        <v>50</v>
      </c>
      <c r="F199" s="75">
        <v>1</v>
      </c>
      <c r="G199" s="74" t="s">
        <v>188</v>
      </c>
      <c r="H199" s="75">
        <v>7</v>
      </c>
      <c r="I199" s="74" t="s">
        <v>185</v>
      </c>
      <c r="J199" s="75"/>
      <c r="K199" s="76"/>
      <c r="L199" s="76">
        <v>51.85</v>
      </c>
      <c r="M199" s="76"/>
      <c r="N199" s="77" t="str">
        <f t="shared" si="18"/>
        <v>A</v>
      </c>
      <c r="O199" s="77" t="str">
        <f t="shared" si="19"/>
        <v>A.1</v>
      </c>
      <c r="P199" s="77" t="str">
        <f t="shared" si="20"/>
        <v>A.1.7</v>
      </c>
      <c r="Q199" s="78" t="str">
        <f t="shared" si="21"/>
        <v>A - General Conditions</v>
      </c>
      <c r="R199" s="78" t="str">
        <f t="shared" si="22"/>
        <v>A.1 - General Conditions</v>
      </c>
      <c r="S199" s="79" t="str">
        <f t="shared" si="23"/>
        <v>A.1.7 - Utility Expense</v>
      </c>
      <c r="AB199"/>
    </row>
    <row r="200" spans="2:28" ht="16">
      <c r="B200" s="147" t="s">
        <v>50</v>
      </c>
      <c r="C200" s="148"/>
      <c r="D200" s="74" t="s">
        <v>509</v>
      </c>
      <c r="E200" s="74" t="s">
        <v>53</v>
      </c>
      <c r="F200" s="75">
        <v>2</v>
      </c>
      <c r="G200" s="74" t="s">
        <v>52</v>
      </c>
      <c r="H200" s="75">
        <v>1</v>
      </c>
      <c r="I200" s="74" t="s">
        <v>51</v>
      </c>
      <c r="J200" s="75">
        <v>4</v>
      </c>
      <c r="K200" s="76">
        <v>38.46</v>
      </c>
      <c r="L200" s="76"/>
      <c r="M200" s="76"/>
      <c r="N200" s="77" t="str">
        <f t="shared" si="18"/>
        <v>A</v>
      </c>
      <c r="O200" s="77" t="str">
        <f t="shared" si="19"/>
        <v>A.2</v>
      </c>
      <c r="P200" s="77" t="str">
        <f t="shared" si="20"/>
        <v>A.2.1</v>
      </c>
      <c r="Q200" s="78" t="str">
        <f t="shared" si="21"/>
        <v>A - General Conditions</v>
      </c>
      <c r="R200" s="78" t="str">
        <f t="shared" si="22"/>
        <v>A.2 - Listing Expenses</v>
      </c>
      <c r="S200" s="79" t="str">
        <f t="shared" si="23"/>
        <v>A.2.1 - Final Cleaning</v>
      </c>
      <c r="AB200"/>
    </row>
    <row r="201" spans="2:28" ht="16">
      <c r="B201" s="147" t="s">
        <v>50</v>
      </c>
      <c r="C201" s="148"/>
      <c r="D201" s="74" t="s">
        <v>509</v>
      </c>
      <c r="E201" s="74" t="s">
        <v>53</v>
      </c>
      <c r="F201" s="75">
        <v>2</v>
      </c>
      <c r="G201" s="74" t="s">
        <v>57</v>
      </c>
      <c r="H201" s="75">
        <v>2</v>
      </c>
      <c r="I201" s="74" t="s">
        <v>22</v>
      </c>
      <c r="J201" s="75">
        <v>1</v>
      </c>
      <c r="K201" s="76"/>
      <c r="L201" s="76"/>
      <c r="M201" s="76"/>
      <c r="N201" s="77" t="str">
        <f t="shared" si="18"/>
        <v>A</v>
      </c>
      <c r="O201" s="77" t="str">
        <f t="shared" si="19"/>
        <v>A.2</v>
      </c>
      <c r="P201" s="77" t="str">
        <f t="shared" si="20"/>
        <v>A.2.2</v>
      </c>
      <c r="Q201" s="78" t="str">
        <f t="shared" si="21"/>
        <v>A - General Conditions</v>
      </c>
      <c r="R201" s="78" t="str">
        <f t="shared" si="22"/>
        <v>A.2 - Listing Expenses</v>
      </c>
      <c r="S201" s="79" t="str">
        <f t="shared" si="23"/>
        <v>A.2.2 - Listing Expenses Allowance</v>
      </c>
      <c r="AB201"/>
    </row>
    <row r="202" spans="2:28" ht="16">
      <c r="B202" s="147" t="s">
        <v>50</v>
      </c>
      <c r="C202" s="148"/>
      <c r="D202" s="74" t="s">
        <v>509</v>
      </c>
      <c r="E202" s="74" t="s">
        <v>53</v>
      </c>
      <c r="F202" s="75">
        <v>2</v>
      </c>
      <c r="G202" s="74" t="s">
        <v>55</v>
      </c>
      <c r="H202" s="75">
        <v>3</v>
      </c>
      <c r="I202" s="74" t="s">
        <v>54</v>
      </c>
      <c r="J202" s="75">
        <v>1</v>
      </c>
      <c r="K202" s="76"/>
      <c r="L202" s="76"/>
      <c r="M202" s="76">
        <v>200</v>
      </c>
      <c r="N202" s="77" t="str">
        <f t="shared" si="18"/>
        <v>A</v>
      </c>
      <c r="O202" s="77" t="str">
        <f t="shared" si="19"/>
        <v>A.2</v>
      </c>
      <c r="P202" s="77" t="str">
        <f t="shared" si="20"/>
        <v>A.2.3</v>
      </c>
      <c r="Q202" s="78" t="str">
        <f t="shared" si="21"/>
        <v>A - General Conditions</v>
      </c>
      <c r="R202" s="78" t="str">
        <f t="shared" si="22"/>
        <v>A.2 - Listing Expenses</v>
      </c>
      <c r="S202" s="79" t="str">
        <f t="shared" si="23"/>
        <v>A.2.3 - Professional Photos</v>
      </c>
      <c r="AB202"/>
    </row>
    <row r="203" spans="2:28" ht="16">
      <c r="B203" s="147" t="s">
        <v>50</v>
      </c>
      <c r="C203" s="148"/>
      <c r="D203" s="74" t="s">
        <v>509</v>
      </c>
      <c r="E203" s="74" t="s">
        <v>53</v>
      </c>
      <c r="F203" s="75">
        <v>2</v>
      </c>
      <c r="G203" s="74" t="s">
        <v>56</v>
      </c>
      <c r="H203" s="75">
        <v>4</v>
      </c>
      <c r="I203" s="74" t="s">
        <v>6</v>
      </c>
      <c r="J203" s="75">
        <v>1</v>
      </c>
      <c r="K203" s="76"/>
      <c r="L203" s="76">
        <v>51.85</v>
      </c>
      <c r="M203" s="76"/>
      <c r="N203" s="77" t="str">
        <f t="shared" si="18"/>
        <v>A</v>
      </c>
      <c r="O203" s="77" t="str">
        <f t="shared" si="19"/>
        <v>A.2</v>
      </c>
      <c r="P203" s="77" t="str">
        <f t="shared" si="20"/>
        <v>A.2.4</v>
      </c>
      <c r="Q203" s="78" t="str">
        <f t="shared" si="21"/>
        <v>A - General Conditions</v>
      </c>
      <c r="R203" s="78" t="str">
        <f t="shared" si="22"/>
        <v>A.2 - Listing Expenses</v>
      </c>
      <c r="S203" s="79" t="str">
        <f t="shared" si="23"/>
        <v>A.2.4 - Rekey/Supra/Lock Box</v>
      </c>
      <c r="AB203"/>
    </row>
    <row r="204" spans="2:28" ht="16">
      <c r="B204" s="147" t="s">
        <v>50</v>
      </c>
      <c r="C204" s="148"/>
      <c r="D204" s="74" t="s">
        <v>509</v>
      </c>
      <c r="E204" s="74" t="s">
        <v>465</v>
      </c>
      <c r="F204" s="75">
        <v>3</v>
      </c>
      <c r="G204" s="74" t="s">
        <v>468</v>
      </c>
      <c r="H204" s="75">
        <v>1</v>
      </c>
      <c r="I204" s="74" t="s">
        <v>51</v>
      </c>
      <c r="J204" s="75"/>
      <c r="K204" s="76"/>
      <c r="L204" s="76"/>
      <c r="M204" s="76">
        <v>150</v>
      </c>
      <c r="N204" s="77" t="str">
        <f t="shared" si="18"/>
        <v>A</v>
      </c>
      <c r="O204" s="77" t="str">
        <f t="shared" si="19"/>
        <v>A.3</v>
      </c>
      <c r="P204" s="77" t="str">
        <f t="shared" si="20"/>
        <v>A.3.1</v>
      </c>
      <c r="Q204" s="78" t="str">
        <f t="shared" si="21"/>
        <v>A - General Conditions</v>
      </c>
      <c r="R204" s="78" t="str">
        <f t="shared" si="22"/>
        <v>A.3 - Permiting General</v>
      </c>
      <c r="S204" s="79" t="str">
        <f t="shared" si="23"/>
        <v>A.3.1 - Architectural /Engineering Fees</v>
      </c>
      <c r="AB204"/>
    </row>
    <row r="205" spans="2:28" ht="16">
      <c r="B205" s="147" t="s">
        <v>50</v>
      </c>
      <c r="C205" s="148"/>
      <c r="D205" s="74" t="s">
        <v>509</v>
      </c>
      <c r="E205" s="74" t="s">
        <v>465</v>
      </c>
      <c r="F205" s="75">
        <v>3</v>
      </c>
      <c r="G205" s="74" t="s">
        <v>466</v>
      </c>
      <c r="H205" s="75">
        <v>2</v>
      </c>
      <c r="I205" s="74" t="s">
        <v>54</v>
      </c>
      <c r="J205" s="75">
        <v>1</v>
      </c>
      <c r="K205" s="76"/>
      <c r="L205" s="76">
        <v>1036.9100000000001</v>
      </c>
      <c r="M205" s="76"/>
      <c r="N205" s="77" t="str">
        <f t="shared" si="18"/>
        <v>A</v>
      </c>
      <c r="O205" s="77" t="str">
        <f t="shared" si="19"/>
        <v>A.3</v>
      </c>
      <c r="P205" s="77" t="str">
        <f t="shared" si="20"/>
        <v>A.3.2</v>
      </c>
      <c r="Q205" s="78" t="str">
        <f t="shared" si="21"/>
        <v>A - General Conditions</v>
      </c>
      <c r="R205" s="78" t="str">
        <f t="shared" si="22"/>
        <v>A.3 - Permiting General</v>
      </c>
      <c r="S205" s="79" t="str">
        <f t="shared" si="23"/>
        <v>A.3.2 - Construction Permits, Large</v>
      </c>
      <c r="AB205"/>
    </row>
    <row r="206" spans="2:28" ht="16">
      <c r="B206" s="147" t="s">
        <v>50</v>
      </c>
      <c r="C206" s="148"/>
      <c r="D206" s="74" t="s">
        <v>509</v>
      </c>
      <c r="E206" s="74" t="s">
        <v>465</v>
      </c>
      <c r="F206" s="75">
        <v>3</v>
      </c>
      <c r="G206" s="74" t="s">
        <v>464</v>
      </c>
      <c r="H206" s="75">
        <v>3</v>
      </c>
      <c r="I206" s="74" t="s">
        <v>54</v>
      </c>
      <c r="J206" s="75">
        <v>1</v>
      </c>
      <c r="K206" s="76"/>
      <c r="L206" s="76">
        <v>518.46</v>
      </c>
      <c r="M206" s="76"/>
      <c r="N206" s="77" t="str">
        <f t="shared" si="18"/>
        <v>A</v>
      </c>
      <c r="O206" s="77" t="str">
        <f t="shared" si="19"/>
        <v>A.3</v>
      </c>
      <c r="P206" s="77" t="str">
        <f t="shared" si="20"/>
        <v>A.3.3</v>
      </c>
      <c r="Q206" s="78" t="str">
        <f t="shared" si="21"/>
        <v>A - General Conditions</v>
      </c>
      <c r="R206" s="78" t="str">
        <f t="shared" si="22"/>
        <v>A.3 - Permiting General</v>
      </c>
      <c r="S206" s="79" t="str">
        <f t="shared" si="23"/>
        <v>A.3.3 - Construction Permits, Medium</v>
      </c>
      <c r="AB206"/>
    </row>
    <row r="207" spans="2:28" ht="16">
      <c r="B207" s="147" t="s">
        <v>50</v>
      </c>
      <c r="C207" s="148"/>
      <c r="D207" s="74" t="s">
        <v>509</v>
      </c>
      <c r="E207" s="74" t="s">
        <v>465</v>
      </c>
      <c r="F207" s="75">
        <v>3</v>
      </c>
      <c r="G207" s="74" t="s">
        <v>467</v>
      </c>
      <c r="H207" s="75">
        <v>4</v>
      </c>
      <c r="I207" s="74" t="s">
        <v>54</v>
      </c>
      <c r="J207" s="75">
        <v>1</v>
      </c>
      <c r="K207" s="76"/>
      <c r="L207" s="76">
        <v>129.61000000000001</v>
      </c>
      <c r="M207" s="76"/>
      <c r="N207" s="77" t="str">
        <f t="shared" si="18"/>
        <v>A</v>
      </c>
      <c r="O207" s="77" t="str">
        <f t="shared" si="19"/>
        <v>A.3</v>
      </c>
      <c r="P207" s="77" t="str">
        <f t="shared" si="20"/>
        <v>A.3.4</v>
      </c>
      <c r="Q207" s="78" t="str">
        <f t="shared" si="21"/>
        <v>A - General Conditions</v>
      </c>
      <c r="R207" s="78" t="str">
        <f t="shared" si="22"/>
        <v>A.3 - Permiting General</v>
      </c>
      <c r="S207" s="79" t="str">
        <f t="shared" si="23"/>
        <v>A.3.4 - Construction Permits, Small</v>
      </c>
      <c r="AB207"/>
    </row>
    <row r="208" spans="2:28" ht="16">
      <c r="B208" s="147" t="s">
        <v>50</v>
      </c>
      <c r="C208" s="148"/>
      <c r="D208" s="74" t="s">
        <v>509</v>
      </c>
      <c r="E208" s="74" t="s">
        <v>465</v>
      </c>
      <c r="F208" s="75">
        <v>3</v>
      </c>
      <c r="G208" s="74" t="s">
        <v>469</v>
      </c>
      <c r="H208" s="75">
        <v>5</v>
      </c>
      <c r="I208" s="74" t="s">
        <v>22</v>
      </c>
      <c r="J208" s="75">
        <v>1</v>
      </c>
      <c r="K208" s="76"/>
      <c r="L208" s="76"/>
      <c r="M208" s="76"/>
      <c r="N208" s="77" t="str">
        <f t="shared" si="18"/>
        <v>A</v>
      </c>
      <c r="O208" s="77" t="str">
        <f t="shared" si="19"/>
        <v>A.3</v>
      </c>
      <c r="P208" s="77" t="str">
        <f t="shared" si="20"/>
        <v>A.3.5</v>
      </c>
      <c r="Q208" s="78" t="str">
        <f t="shared" si="21"/>
        <v>A - General Conditions</v>
      </c>
      <c r="R208" s="78" t="str">
        <f t="shared" si="22"/>
        <v>A.3 - Permiting General</v>
      </c>
      <c r="S208" s="79" t="str">
        <f t="shared" si="23"/>
        <v>A.3.5 - Permiting Allowance</v>
      </c>
      <c r="AB208"/>
    </row>
    <row r="209" spans="2:28" ht="16">
      <c r="B209" s="147" t="s">
        <v>18</v>
      </c>
      <c r="C209" s="148"/>
      <c r="D209" s="74" t="s">
        <v>519</v>
      </c>
      <c r="E209" s="74" t="s">
        <v>321</v>
      </c>
      <c r="F209" s="75">
        <v>1</v>
      </c>
      <c r="G209" s="74" t="s">
        <v>325</v>
      </c>
      <c r="H209" s="75">
        <v>1</v>
      </c>
      <c r="I209" s="74" t="s">
        <v>32</v>
      </c>
      <c r="J209" s="75"/>
      <c r="K209" s="76">
        <v>26.92</v>
      </c>
      <c r="L209" s="76">
        <v>12.96</v>
      </c>
      <c r="M209" s="76"/>
      <c r="N209" s="77" t="str">
        <f t="shared" si="18"/>
        <v>K</v>
      </c>
      <c r="O209" s="77" t="str">
        <f t="shared" si="19"/>
        <v>K.1</v>
      </c>
      <c r="P209" s="77" t="str">
        <f t="shared" si="20"/>
        <v>K.1.1</v>
      </c>
      <c r="Q209" s="78" t="str">
        <f t="shared" si="21"/>
        <v>K - Interior Doors and Trim</v>
      </c>
      <c r="R209" s="78" t="str">
        <f t="shared" si="22"/>
        <v>K.1 - Carpentry / Trim</v>
      </c>
      <c r="S209" s="79" t="str">
        <f t="shared" si="23"/>
        <v>K.1.1 - Bead Board / Wainscoting</v>
      </c>
      <c r="AB209"/>
    </row>
    <row r="210" spans="2:28" ht="16">
      <c r="B210" s="147" t="s">
        <v>18</v>
      </c>
      <c r="C210" s="148"/>
      <c r="D210" s="74" t="s">
        <v>519</v>
      </c>
      <c r="E210" s="74" t="s">
        <v>321</v>
      </c>
      <c r="F210" s="75">
        <v>1</v>
      </c>
      <c r="G210" s="74" t="s">
        <v>330</v>
      </c>
      <c r="H210" s="75">
        <v>2</v>
      </c>
      <c r="I210" s="74" t="s">
        <v>22</v>
      </c>
      <c r="J210" s="75">
        <v>1</v>
      </c>
      <c r="K210" s="76"/>
      <c r="L210" s="76"/>
      <c r="M210" s="76"/>
      <c r="N210" s="77" t="str">
        <f t="shared" si="18"/>
        <v>K</v>
      </c>
      <c r="O210" s="77" t="str">
        <f t="shared" si="19"/>
        <v>K.1</v>
      </c>
      <c r="P210" s="77" t="str">
        <f t="shared" si="20"/>
        <v>K.1.2</v>
      </c>
      <c r="Q210" s="78" t="str">
        <f t="shared" si="21"/>
        <v>K - Interior Doors and Trim</v>
      </c>
      <c r="R210" s="78" t="str">
        <f t="shared" si="22"/>
        <v>K.1 - Carpentry / Trim</v>
      </c>
      <c r="S210" s="79" t="str">
        <f t="shared" si="23"/>
        <v>K.1.2 - Carpentry / Trim Allowance</v>
      </c>
      <c r="AB210"/>
    </row>
    <row r="211" spans="2:28" ht="16">
      <c r="B211" s="147" t="s">
        <v>18</v>
      </c>
      <c r="C211" s="148"/>
      <c r="D211" s="74" t="s">
        <v>519</v>
      </c>
      <c r="E211" s="74" t="s">
        <v>321</v>
      </c>
      <c r="F211" s="75">
        <v>1</v>
      </c>
      <c r="G211" s="74" t="s">
        <v>324</v>
      </c>
      <c r="H211" s="75">
        <v>3</v>
      </c>
      <c r="I211" s="74" t="s">
        <v>32</v>
      </c>
      <c r="J211" s="75"/>
      <c r="K211" s="76">
        <v>3.08</v>
      </c>
      <c r="L211" s="76">
        <v>1.81</v>
      </c>
      <c r="M211" s="76"/>
      <c r="N211" s="77" t="str">
        <f t="shared" si="18"/>
        <v>K</v>
      </c>
      <c r="O211" s="77" t="str">
        <f t="shared" si="19"/>
        <v>K.1</v>
      </c>
      <c r="P211" s="77" t="str">
        <f t="shared" si="20"/>
        <v>K.1.3</v>
      </c>
      <c r="Q211" s="78" t="str">
        <f t="shared" si="21"/>
        <v>K - Interior Doors and Trim</v>
      </c>
      <c r="R211" s="78" t="str">
        <f t="shared" si="22"/>
        <v>K.1 - Carpentry / Trim</v>
      </c>
      <c r="S211" s="79" t="str">
        <f t="shared" si="23"/>
        <v>K.1.3 - Crown Molding</v>
      </c>
      <c r="AB211"/>
    </row>
    <row r="212" spans="2:28" ht="16">
      <c r="B212" s="147" t="s">
        <v>18</v>
      </c>
      <c r="C212" s="148"/>
      <c r="D212" s="74" t="s">
        <v>519</v>
      </c>
      <c r="E212" s="74" t="s">
        <v>321</v>
      </c>
      <c r="F212" s="75">
        <v>1</v>
      </c>
      <c r="G212" s="74" t="s">
        <v>326</v>
      </c>
      <c r="H212" s="75">
        <v>4</v>
      </c>
      <c r="I212" s="74" t="s">
        <v>6</v>
      </c>
      <c r="J212" s="75">
        <v>1</v>
      </c>
      <c r="K212" s="76">
        <v>384.62</v>
      </c>
      <c r="L212" s="76">
        <v>311.07</v>
      </c>
      <c r="M212" s="76"/>
      <c r="N212" s="77" t="str">
        <f t="shared" si="18"/>
        <v>K</v>
      </c>
      <c r="O212" s="77" t="str">
        <f t="shared" si="19"/>
        <v>K.1</v>
      </c>
      <c r="P212" s="77" t="str">
        <f t="shared" si="20"/>
        <v>K.1.4</v>
      </c>
      <c r="Q212" s="78" t="str">
        <f t="shared" si="21"/>
        <v>K - Interior Doors and Trim</v>
      </c>
      <c r="R212" s="78" t="str">
        <f t="shared" si="22"/>
        <v>K.1 - Carpentry / Trim</v>
      </c>
      <c r="S212" s="79" t="str">
        <f t="shared" si="23"/>
        <v>K.1.4 - Fireplace Mantel</v>
      </c>
      <c r="AB212"/>
    </row>
    <row r="213" spans="2:28" ht="16">
      <c r="B213" s="147" t="s">
        <v>18</v>
      </c>
      <c r="C213" s="148"/>
      <c r="D213" s="74" t="s">
        <v>519</v>
      </c>
      <c r="E213" s="74" t="s">
        <v>321</v>
      </c>
      <c r="F213" s="75">
        <v>1</v>
      </c>
      <c r="G213" s="74" t="s">
        <v>285</v>
      </c>
      <c r="H213" s="75">
        <v>5</v>
      </c>
      <c r="I213" s="74" t="s">
        <v>32</v>
      </c>
      <c r="J213" s="75"/>
      <c r="K213" s="76">
        <v>38.46</v>
      </c>
      <c r="L213" s="76">
        <v>31.11</v>
      </c>
      <c r="M213" s="76"/>
      <c r="N213" s="77" t="str">
        <f t="shared" si="18"/>
        <v>K</v>
      </c>
      <c r="O213" s="77" t="str">
        <f t="shared" si="19"/>
        <v>K.1</v>
      </c>
      <c r="P213" s="77" t="str">
        <f t="shared" si="20"/>
        <v>K.1.5</v>
      </c>
      <c r="Q213" s="78" t="str">
        <f t="shared" si="21"/>
        <v>K - Interior Doors and Trim</v>
      </c>
      <c r="R213" s="78" t="str">
        <f t="shared" si="22"/>
        <v>K.1 - Carpentry / Trim</v>
      </c>
      <c r="S213" s="79" t="str">
        <f t="shared" si="23"/>
        <v>K.1.5 - Install Railing W/ Balusters</v>
      </c>
      <c r="AB213"/>
    </row>
    <row r="214" spans="2:28" ht="16">
      <c r="B214" s="147" t="s">
        <v>18</v>
      </c>
      <c r="C214" s="148"/>
      <c r="D214" s="74" t="s">
        <v>519</v>
      </c>
      <c r="E214" s="74" t="s">
        <v>321</v>
      </c>
      <c r="F214" s="75">
        <v>1</v>
      </c>
      <c r="G214" s="74" t="s">
        <v>327</v>
      </c>
      <c r="H214" s="75">
        <v>6</v>
      </c>
      <c r="I214" s="74" t="s">
        <v>32</v>
      </c>
      <c r="J214" s="75"/>
      <c r="K214" s="76">
        <v>15.38</v>
      </c>
      <c r="L214" s="76">
        <v>7.78</v>
      </c>
      <c r="M214" s="76"/>
      <c r="N214" s="77" t="str">
        <f t="shared" si="18"/>
        <v>K</v>
      </c>
      <c r="O214" s="77" t="str">
        <f t="shared" si="19"/>
        <v>K.1</v>
      </c>
      <c r="P214" s="77" t="str">
        <f t="shared" si="20"/>
        <v>K.1.6</v>
      </c>
      <c r="Q214" s="78" t="str">
        <f t="shared" si="21"/>
        <v>K - Interior Doors and Trim</v>
      </c>
      <c r="R214" s="78" t="str">
        <f t="shared" si="22"/>
        <v>K.1 - Carpentry / Trim</v>
      </c>
      <c r="S214" s="79" t="str">
        <f t="shared" si="23"/>
        <v>K.1.6 - Raised Panel Wood Wainscoting</v>
      </c>
      <c r="AB214"/>
    </row>
    <row r="215" spans="2:28" ht="16">
      <c r="B215" s="147" t="s">
        <v>18</v>
      </c>
      <c r="C215" s="148"/>
      <c r="D215" s="74" t="s">
        <v>519</v>
      </c>
      <c r="E215" s="74" t="s">
        <v>321</v>
      </c>
      <c r="F215" s="75">
        <v>1</v>
      </c>
      <c r="G215" s="74" t="s">
        <v>329</v>
      </c>
      <c r="H215" s="75">
        <v>7</v>
      </c>
      <c r="I215" s="74" t="s">
        <v>32</v>
      </c>
      <c r="J215" s="75"/>
      <c r="K215" s="76">
        <v>1.1499999999999999</v>
      </c>
      <c r="L215" s="76">
        <v>0.83</v>
      </c>
      <c r="M215" s="76"/>
      <c r="N215" s="77" t="str">
        <f t="shared" si="18"/>
        <v>K</v>
      </c>
      <c r="O215" s="77" t="str">
        <f t="shared" si="19"/>
        <v>K.1</v>
      </c>
      <c r="P215" s="77" t="str">
        <f t="shared" si="20"/>
        <v>K.1.7</v>
      </c>
      <c r="Q215" s="78" t="str">
        <f t="shared" si="21"/>
        <v>K - Interior Doors and Trim</v>
      </c>
      <c r="R215" s="78" t="str">
        <f t="shared" si="22"/>
        <v>K.1 - Carpentry / Trim</v>
      </c>
      <c r="S215" s="79" t="str">
        <f t="shared" si="23"/>
        <v>K.1.7 - Shoe Molding</v>
      </c>
      <c r="AB215"/>
    </row>
    <row r="216" spans="2:28" ht="16">
      <c r="B216" s="147" t="s">
        <v>18</v>
      </c>
      <c r="C216" s="148"/>
      <c r="D216" s="74" t="s">
        <v>519</v>
      </c>
      <c r="E216" s="74" t="s">
        <v>321</v>
      </c>
      <c r="F216" s="75">
        <v>1</v>
      </c>
      <c r="G216" s="74" t="s">
        <v>322</v>
      </c>
      <c r="H216" s="75">
        <v>8</v>
      </c>
      <c r="I216" s="74" t="s">
        <v>6</v>
      </c>
      <c r="J216" s="75"/>
      <c r="K216" s="76">
        <v>76.92</v>
      </c>
      <c r="L216" s="76">
        <v>46.66</v>
      </c>
      <c r="M216" s="76"/>
      <c r="N216" s="77" t="str">
        <f t="shared" si="18"/>
        <v>K</v>
      </c>
      <c r="O216" s="77" t="str">
        <f t="shared" si="19"/>
        <v>K.1</v>
      </c>
      <c r="P216" s="77" t="str">
        <f t="shared" si="20"/>
        <v>K.1.8</v>
      </c>
      <c r="Q216" s="78" t="str">
        <f t="shared" si="21"/>
        <v>K - Interior Doors and Trim</v>
      </c>
      <c r="R216" s="78" t="str">
        <f t="shared" si="22"/>
        <v>K.1 - Carpentry / Trim</v>
      </c>
      <c r="S216" s="79" t="str">
        <f t="shared" si="23"/>
        <v>K.1.8 - Window Casings</v>
      </c>
      <c r="AB216"/>
    </row>
    <row r="217" spans="2:28" ht="16">
      <c r="B217" s="147" t="s">
        <v>18</v>
      </c>
      <c r="C217" s="148"/>
      <c r="D217" s="74" t="s">
        <v>519</v>
      </c>
      <c r="E217" s="74" t="s">
        <v>321</v>
      </c>
      <c r="F217" s="75">
        <v>1</v>
      </c>
      <c r="G217" s="74" t="s">
        <v>323</v>
      </c>
      <c r="H217" s="75">
        <v>9</v>
      </c>
      <c r="I217" s="74" t="s">
        <v>32</v>
      </c>
      <c r="J217" s="75"/>
      <c r="K217" s="76">
        <v>7.69</v>
      </c>
      <c r="L217" s="76">
        <v>2.59</v>
      </c>
      <c r="M217" s="76"/>
      <c r="N217" s="77" t="str">
        <f t="shared" si="18"/>
        <v>K</v>
      </c>
      <c r="O217" s="77" t="str">
        <f t="shared" si="19"/>
        <v>K.1</v>
      </c>
      <c r="P217" s="77" t="str">
        <f t="shared" si="20"/>
        <v>K.1.9</v>
      </c>
      <c r="Q217" s="78" t="str">
        <f t="shared" si="21"/>
        <v>K - Interior Doors and Trim</v>
      </c>
      <c r="R217" s="78" t="str">
        <f t="shared" si="22"/>
        <v>K.1 - Carpentry / Trim</v>
      </c>
      <c r="S217" s="79" t="str">
        <f t="shared" si="23"/>
        <v>K.1.9 - Window Sills</v>
      </c>
      <c r="AB217"/>
    </row>
    <row r="218" spans="2:28" ht="16">
      <c r="B218" s="147" t="s">
        <v>18</v>
      </c>
      <c r="C218" s="148"/>
      <c r="D218" s="74" t="s">
        <v>519</v>
      </c>
      <c r="E218" s="74" t="s">
        <v>321</v>
      </c>
      <c r="F218" s="75">
        <v>1</v>
      </c>
      <c r="G218" s="74" t="s">
        <v>320</v>
      </c>
      <c r="H218" s="75">
        <v>10</v>
      </c>
      <c r="I218" s="74" t="s">
        <v>32</v>
      </c>
      <c r="J218" s="75"/>
      <c r="K218" s="76">
        <v>2.69</v>
      </c>
      <c r="L218" s="76">
        <v>1.04</v>
      </c>
      <c r="M218" s="76"/>
      <c r="N218" s="77" t="str">
        <f t="shared" si="18"/>
        <v>K</v>
      </c>
      <c r="O218" s="77" t="str">
        <f t="shared" si="19"/>
        <v>K.1</v>
      </c>
      <c r="P218" s="77" t="str">
        <f t="shared" si="20"/>
        <v>K.1.10</v>
      </c>
      <c r="Q218" s="78" t="str">
        <f t="shared" si="21"/>
        <v>K - Interior Doors and Trim</v>
      </c>
      <c r="R218" s="78" t="str">
        <f t="shared" si="22"/>
        <v>K.1 - Carpentry / Trim</v>
      </c>
      <c r="S218" s="79" t="str">
        <f t="shared" si="23"/>
        <v>K.1.10 - Wood  Baseboard</v>
      </c>
      <c r="AB218"/>
    </row>
    <row r="219" spans="2:28" ht="16">
      <c r="B219" s="147" t="s">
        <v>18</v>
      </c>
      <c r="C219" s="148"/>
      <c r="D219" s="74" t="s">
        <v>519</v>
      </c>
      <c r="E219" s="74" t="s">
        <v>321</v>
      </c>
      <c r="F219" s="75">
        <v>1</v>
      </c>
      <c r="G219" s="74" t="s">
        <v>328</v>
      </c>
      <c r="H219" s="75">
        <v>1</v>
      </c>
      <c r="I219" s="74" t="s">
        <v>6</v>
      </c>
      <c r="J219" s="75"/>
      <c r="K219" s="76">
        <v>230.77</v>
      </c>
      <c r="L219" s="76">
        <v>155.54</v>
      </c>
      <c r="M219" s="76"/>
      <c r="N219" s="77" t="str">
        <f t="shared" si="18"/>
        <v>K</v>
      </c>
      <c r="O219" s="77" t="str">
        <f t="shared" si="19"/>
        <v>K.1</v>
      </c>
      <c r="P219" s="77" t="str">
        <f t="shared" si="20"/>
        <v>K.1.1</v>
      </c>
      <c r="Q219" s="78" t="str">
        <f t="shared" si="21"/>
        <v>K - Interior Doors and Trim</v>
      </c>
      <c r="R219" s="78" t="str">
        <f t="shared" si="22"/>
        <v>K.1 - Carpentry / Trim</v>
      </c>
      <c r="S219" s="79" t="str">
        <f t="shared" si="23"/>
        <v>K.1.1 - Wood Column Trim-Out</v>
      </c>
      <c r="AB219"/>
    </row>
    <row r="220" spans="2:28" ht="16">
      <c r="B220" s="147" t="s">
        <v>18</v>
      </c>
      <c r="C220" s="148"/>
      <c r="D220" s="74" t="s">
        <v>519</v>
      </c>
      <c r="E220" s="74" t="s">
        <v>306</v>
      </c>
      <c r="F220" s="75">
        <v>2</v>
      </c>
      <c r="G220" s="74" t="s">
        <v>308</v>
      </c>
      <c r="H220" s="75">
        <v>1</v>
      </c>
      <c r="I220" s="74" t="s">
        <v>22</v>
      </c>
      <c r="J220" s="75">
        <v>1</v>
      </c>
      <c r="K220" s="76"/>
      <c r="L220" s="76"/>
      <c r="M220" s="76"/>
      <c r="N220" s="77" t="str">
        <f t="shared" si="18"/>
        <v>K</v>
      </c>
      <c r="O220" s="77" t="str">
        <f t="shared" si="19"/>
        <v>K.2</v>
      </c>
      <c r="P220" s="77" t="str">
        <f t="shared" si="20"/>
        <v>K.2.1</v>
      </c>
      <c r="Q220" s="78" t="str">
        <f t="shared" si="21"/>
        <v>K - Interior Doors and Trim</v>
      </c>
      <c r="R220" s="78" t="str">
        <f t="shared" si="22"/>
        <v>K.2 - Closets</v>
      </c>
      <c r="S220" s="79" t="str">
        <f t="shared" si="23"/>
        <v>K.2.1 - Closet Allowance</v>
      </c>
      <c r="AB220"/>
    </row>
    <row r="221" spans="2:28" ht="16">
      <c r="B221" s="147" t="s">
        <v>18</v>
      </c>
      <c r="C221" s="148"/>
      <c r="D221" s="74" t="s">
        <v>519</v>
      </c>
      <c r="E221" s="74" t="s">
        <v>306</v>
      </c>
      <c r="F221" s="75">
        <v>2</v>
      </c>
      <c r="G221" s="74" t="s">
        <v>305</v>
      </c>
      <c r="H221" s="75">
        <v>2</v>
      </c>
      <c r="I221" s="74" t="s">
        <v>32</v>
      </c>
      <c r="J221" s="75"/>
      <c r="K221" s="76">
        <v>192.31</v>
      </c>
      <c r="L221" s="76">
        <v>362.92</v>
      </c>
      <c r="M221" s="76"/>
      <c r="N221" s="77" t="str">
        <f t="shared" si="18"/>
        <v>K</v>
      </c>
      <c r="O221" s="77" t="str">
        <f t="shared" si="19"/>
        <v>K.2</v>
      </c>
      <c r="P221" s="77" t="str">
        <f t="shared" si="20"/>
        <v>K.2.2</v>
      </c>
      <c r="Q221" s="78" t="str">
        <f t="shared" si="21"/>
        <v>K - Interior Doors and Trim</v>
      </c>
      <c r="R221" s="78" t="str">
        <f t="shared" si="22"/>
        <v>K.2 - Closets</v>
      </c>
      <c r="S221" s="79" t="str">
        <f t="shared" si="23"/>
        <v>K.2.2 - Closet Full Kit, 8Ft Long</v>
      </c>
      <c r="AB221"/>
    </row>
    <row r="222" spans="2:28" ht="16">
      <c r="B222" s="147" t="s">
        <v>18</v>
      </c>
      <c r="C222" s="148"/>
      <c r="D222" s="74" t="s">
        <v>519</v>
      </c>
      <c r="E222" s="74" t="s">
        <v>306</v>
      </c>
      <c r="F222" s="75">
        <v>2</v>
      </c>
      <c r="G222" s="74" t="s">
        <v>307</v>
      </c>
      <c r="H222" s="75">
        <v>3</v>
      </c>
      <c r="I222" s="74" t="s">
        <v>32</v>
      </c>
      <c r="J222" s="75"/>
      <c r="K222" s="76">
        <v>15.38</v>
      </c>
      <c r="L222" s="76">
        <v>3.63</v>
      </c>
      <c r="M222" s="76"/>
      <c r="N222" s="77" t="str">
        <f t="shared" si="18"/>
        <v>K</v>
      </c>
      <c r="O222" s="77" t="str">
        <f t="shared" si="19"/>
        <v>K.2</v>
      </c>
      <c r="P222" s="77" t="str">
        <f t="shared" si="20"/>
        <v>K.2.3</v>
      </c>
      <c r="Q222" s="78" t="str">
        <f t="shared" si="21"/>
        <v>K - Interior Doors and Trim</v>
      </c>
      <c r="R222" s="78" t="str">
        <f t="shared" si="22"/>
        <v>K.2 - Closets</v>
      </c>
      <c r="S222" s="79" t="str">
        <f t="shared" si="23"/>
        <v>K.2.3 - Closet Shelf And Rod</v>
      </c>
      <c r="AB222"/>
    </row>
    <row r="223" spans="2:28" ht="16">
      <c r="B223" s="147" t="s">
        <v>18</v>
      </c>
      <c r="C223" s="148"/>
      <c r="D223" s="74" t="s">
        <v>519</v>
      </c>
      <c r="E223" s="74" t="s">
        <v>17</v>
      </c>
      <c r="F223" s="75">
        <v>3</v>
      </c>
      <c r="G223" s="74" t="s">
        <v>141</v>
      </c>
      <c r="H223" s="75">
        <v>1</v>
      </c>
      <c r="I223" s="74" t="s">
        <v>6</v>
      </c>
      <c r="J223" s="75"/>
      <c r="K223" s="76">
        <v>76.92</v>
      </c>
      <c r="L223" s="76">
        <v>57.03</v>
      </c>
      <c r="M223" s="76"/>
      <c r="N223" s="77" t="str">
        <f t="shared" si="18"/>
        <v>K</v>
      </c>
      <c r="O223" s="77" t="str">
        <f t="shared" si="19"/>
        <v>K.3</v>
      </c>
      <c r="P223" s="77" t="str">
        <f t="shared" si="20"/>
        <v>K.3.1</v>
      </c>
      <c r="Q223" s="78" t="str">
        <f t="shared" si="21"/>
        <v>K - Interior Doors and Trim</v>
      </c>
      <c r="R223" s="78" t="str">
        <f t="shared" si="22"/>
        <v>K.3 - Interior Doors</v>
      </c>
      <c r="S223" s="79" t="str">
        <f t="shared" si="23"/>
        <v>K.3.1 - Door Casings</v>
      </c>
      <c r="AB223"/>
    </row>
    <row r="224" spans="2:28" ht="16">
      <c r="B224" s="147" t="s">
        <v>18</v>
      </c>
      <c r="C224" s="148"/>
      <c r="D224" s="74" t="s">
        <v>519</v>
      </c>
      <c r="E224" s="74" t="s">
        <v>17</v>
      </c>
      <c r="F224" s="75">
        <v>3</v>
      </c>
      <c r="G224" s="74" t="s">
        <v>143</v>
      </c>
      <c r="H224" s="75">
        <v>2</v>
      </c>
      <c r="I224" s="74" t="s">
        <v>6</v>
      </c>
      <c r="J224" s="75"/>
      <c r="K224" s="76">
        <v>23.08</v>
      </c>
      <c r="L224" s="76">
        <v>15.55</v>
      </c>
      <c r="M224" s="76"/>
      <c r="N224" s="77" t="str">
        <f t="shared" si="18"/>
        <v>K</v>
      </c>
      <c r="O224" s="77" t="str">
        <f t="shared" si="19"/>
        <v>K.3</v>
      </c>
      <c r="P224" s="77" t="str">
        <f t="shared" si="20"/>
        <v>K.3.2</v>
      </c>
      <c r="Q224" s="78" t="str">
        <f t="shared" si="21"/>
        <v>K - Interior Doors and Trim</v>
      </c>
      <c r="R224" s="78" t="str">
        <f t="shared" si="22"/>
        <v>K.3 - Interior Doors</v>
      </c>
      <c r="S224" s="79" t="str">
        <f t="shared" si="23"/>
        <v>K.3.2 - Door Hardware, Knobs Only</v>
      </c>
      <c r="AB224"/>
    </row>
    <row r="225" spans="2:28" ht="16">
      <c r="B225" s="147" t="s">
        <v>18</v>
      </c>
      <c r="C225" s="148"/>
      <c r="D225" s="74" t="s">
        <v>519</v>
      </c>
      <c r="E225" s="74" t="s">
        <v>17</v>
      </c>
      <c r="F225" s="75">
        <v>3</v>
      </c>
      <c r="G225" s="74" t="s">
        <v>144</v>
      </c>
      <c r="H225" s="75">
        <v>3</v>
      </c>
      <c r="I225" s="74" t="s">
        <v>6</v>
      </c>
      <c r="J225" s="75"/>
      <c r="K225" s="76">
        <v>115.38</v>
      </c>
      <c r="L225" s="76">
        <v>103.69</v>
      </c>
      <c r="M225" s="76"/>
      <c r="N225" s="77" t="str">
        <f t="shared" si="18"/>
        <v>K</v>
      </c>
      <c r="O225" s="77" t="str">
        <f t="shared" si="19"/>
        <v>K.3</v>
      </c>
      <c r="P225" s="77" t="str">
        <f t="shared" si="20"/>
        <v>K.3.3</v>
      </c>
      <c r="Q225" s="78" t="str">
        <f t="shared" si="21"/>
        <v>K - Interior Doors and Trim</v>
      </c>
      <c r="R225" s="78" t="str">
        <f t="shared" si="22"/>
        <v>K.3 - Interior Doors</v>
      </c>
      <c r="S225" s="79" t="str">
        <f t="shared" si="23"/>
        <v>K.3.3 - Interior Bi-Fold, Closet Doors</v>
      </c>
      <c r="AB225"/>
    </row>
    <row r="226" spans="2:28" ht="16">
      <c r="B226" s="147" t="s">
        <v>18</v>
      </c>
      <c r="C226" s="148"/>
      <c r="D226" s="74" t="s">
        <v>519</v>
      </c>
      <c r="E226" s="74" t="s">
        <v>17</v>
      </c>
      <c r="F226" s="75">
        <v>3</v>
      </c>
      <c r="G226" s="74" t="s">
        <v>145</v>
      </c>
      <c r="H226" s="75">
        <v>4</v>
      </c>
      <c r="I226" s="74" t="s">
        <v>6</v>
      </c>
      <c r="J226" s="75"/>
      <c r="K226" s="76">
        <v>115.38</v>
      </c>
      <c r="L226" s="76">
        <v>77.77</v>
      </c>
      <c r="M226" s="76"/>
      <c r="N226" s="77" t="str">
        <f t="shared" si="18"/>
        <v>K</v>
      </c>
      <c r="O226" s="77" t="str">
        <f t="shared" si="19"/>
        <v>K.3</v>
      </c>
      <c r="P226" s="77" t="str">
        <f t="shared" si="20"/>
        <v>K.3.4</v>
      </c>
      <c r="Q226" s="78" t="str">
        <f t="shared" si="21"/>
        <v>K - Interior Doors and Trim</v>
      </c>
      <c r="R226" s="78" t="str">
        <f t="shared" si="22"/>
        <v>K.3 - Interior Doors</v>
      </c>
      <c r="S226" s="79" t="str">
        <f t="shared" si="23"/>
        <v>K.3.4 - Interior Door, Prehung, Hollow-Core</v>
      </c>
      <c r="AB226"/>
    </row>
    <row r="227" spans="2:28" ht="16">
      <c r="B227" s="147" t="s">
        <v>18</v>
      </c>
      <c r="C227" s="148"/>
      <c r="D227" s="74" t="s">
        <v>519</v>
      </c>
      <c r="E227" s="74" t="s">
        <v>17</v>
      </c>
      <c r="F227" s="75">
        <v>3</v>
      </c>
      <c r="G227" s="74" t="s">
        <v>16</v>
      </c>
      <c r="H227" s="75">
        <v>5</v>
      </c>
      <c r="I227" s="74" t="s">
        <v>6</v>
      </c>
      <c r="J227" s="75"/>
      <c r="K227" s="76">
        <v>7.69</v>
      </c>
      <c r="L227" s="76">
        <v>77.77</v>
      </c>
      <c r="M227" s="76"/>
      <c r="N227" s="77" t="str">
        <f t="shared" si="18"/>
        <v>K</v>
      </c>
      <c r="O227" s="77" t="str">
        <f t="shared" si="19"/>
        <v>K.3</v>
      </c>
      <c r="P227" s="77" t="str">
        <f t="shared" si="20"/>
        <v>K.3.5</v>
      </c>
      <c r="Q227" s="78" t="str">
        <f t="shared" si="21"/>
        <v>K - Interior Doors and Trim</v>
      </c>
      <c r="R227" s="78" t="str">
        <f t="shared" si="22"/>
        <v>K.3 - Interior Doors</v>
      </c>
      <c r="S227" s="79" t="str">
        <f t="shared" si="23"/>
        <v>K.3.5 - Interior Door, Slab, Hollow-Core</v>
      </c>
      <c r="AB227"/>
    </row>
    <row r="228" spans="2:28" ht="16">
      <c r="B228" s="147" t="s">
        <v>18</v>
      </c>
      <c r="C228" s="148"/>
      <c r="D228" s="74" t="s">
        <v>519</v>
      </c>
      <c r="E228" s="74" t="s">
        <v>17</v>
      </c>
      <c r="F228" s="75">
        <v>3</v>
      </c>
      <c r="G228" s="74" t="s">
        <v>146</v>
      </c>
      <c r="H228" s="75">
        <v>6</v>
      </c>
      <c r="I228" s="74" t="s">
        <v>22</v>
      </c>
      <c r="J228" s="75">
        <v>1</v>
      </c>
      <c r="K228" s="76"/>
      <c r="L228" s="76"/>
      <c r="M228" s="76"/>
      <c r="N228" s="77" t="str">
        <f t="shared" si="18"/>
        <v>K</v>
      </c>
      <c r="O228" s="77" t="str">
        <f t="shared" si="19"/>
        <v>K.3</v>
      </c>
      <c r="P228" s="77" t="str">
        <f t="shared" si="20"/>
        <v>K.3.6</v>
      </c>
      <c r="Q228" s="78" t="str">
        <f t="shared" si="21"/>
        <v>K - Interior Doors and Trim</v>
      </c>
      <c r="R228" s="78" t="str">
        <f t="shared" si="22"/>
        <v>K.3 - Interior Doors</v>
      </c>
      <c r="S228" s="79" t="str">
        <f t="shared" si="23"/>
        <v>K.3.6 - Interior Doors Allowance</v>
      </c>
      <c r="AB228"/>
    </row>
    <row r="229" spans="2:28" ht="16">
      <c r="B229" s="147" t="s">
        <v>18</v>
      </c>
      <c r="C229" s="148"/>
      <c r="D229" s="74" t="s">
        <v>519</v>
      </c>
      <c r="E229" s="74" t="s">
        <v>17</v>
      </c>
      <c r="F229" s="75">
        <v>3</v>
      </c>
      <c r="G229" s="74" t="s">
        <v>142</v>
      </c>
      <c r="H229" s="75">
        <v>7</v>
      </c>
      <c r="I229" s="74" t="s">
        <v>6</v>
      </c>
      <c r="J229" s="75"/>
      <c r="K229" s="76">
        <v>115.38</v>
      </c>
      <c r="L229" s="76">
        <v>88.14</v>
      </c>
      <c r="M229" s="76"/>
      <c r="N229" s="77" t="str">
        <f t="shared" si="18"/>
        <v>K</v>
      </c>
      <c r="O229" s="77" t="str">
        <f t="shared" si="19"/>
        <v>K.3</v>
      </c>
      <c r="P229" s="77" t="str">
        <f t="shared" si="20"/>
        <v>K.3.7</v>
      </c>
      <c r="Q229" s="78" t="str">
        <f t="shared" si="21"/>
        <v>K - Interior Doors and Trim</v>
      </c>
      <c r="R229" s="78" t="str">
        <f t="shared" si="22"/>
        <v>K.3 - Interior Doors</v>
      </c>
      <c r="S229" s="79" t="str">
        <f t="shared" si="23"/>
        <v>K.3.7 - Interior Mirrored, Sliding, Closet Doors</v>
      </c>
      <c r="AB229"/>
    </row>
    <row r="230" spans="2:28" ht="16">
      <c r="B230" s="147" t="s">
        <v>18</v>
      </c>
      <c r="C230" s="148"/>
      <c r="D230" s="74" t="s">
        <v>519</v>
      </c>
      <c r="E230" s="74" t="s">
        <v>140</v>
      </c>
      <c r="F230" s="75">
        <v>4</v>
      </c>
      <c r="G230" s="74" t="s">
        <v>139</v>
      </c>
      <c r="H230" s="75">
        <v>1</v>
      </c>
      <c r="I230" s="74" t="s">
        <v>22</v>
      </c>
      <c r="J230" s="75">
        <v>1</v>
      </c>
      <c r="K230" s="76"/>
      <c r="L230" s="76"/>
      <c r="M230" s="76"/>
      <c r="N230" s="77" t="str">
        <f t="shared" si="18"/>
        <v>K</v>
      </c>
      <c r="O230" s="77" t="str">
        <f t="shared" si="19"/>
        <v>K.4</v>
      </c>
      <c r="P230" s="77" t="str">
        <f t="shared" si="20"/>
        <v>K.4.1</v>
      </c>
      <c r="Q230" s="78" t="str">
        <f t="shared" si="21"/>
        <v>K - Interior Doors and Trim</v>
      </c>
      <c r="R230" s="78" t="str">
        <f t="shared" si="22"/>
        <v>K.4 - Interior Doors and Trim General</v>
      </c>
      <c r="S230" s="79" t="str">
        <f t="shared" si="23"/>
        <v>K.4.1 - Interior Doors And Trim Allowance</v>
      </c>
      <c r="AB230"/>
    </row>
    <row r="231" spans="2:28" ht="16">
      <c r="B231" s="147" t="s">
        <v>68</v>
      </c>
      <c r="C231" s="148"/>
      <c r="D231" s="74" t="s">
        <v>520</v>
      </c>
      <c r="E231" s="74" t="s">
        <v>225</v>
      </c>
      <c r="F231" s="75">
        <v>1</v>
      </c>
      <c r="G231" s="74" t="s">
        <v>228</v>
      </c>
      <c r="H231" s="75">
        <v>1</v>
      </c>
      <c r="I231" s="74" t="s">
        <v>22</v>
      </c>
      <c r="J231" s="75">
        <v>1</v>
      </c>
      <c r="K231" s="76"/>
      <c r="L231" s="76"/>
      <c r="M231" s="76"/>
      <c r="N231" s="77" t="str">
        <f t="shared" si="18"/>
        <v>L</v>
      </c>
      <c r="O231" s="77" t="str">
        <f t="shared" si="19"/>
        <v>L.1</v>
      </c>
      <c r="P231" s="77" t="str">
        <f t="shared" si="20"/>
        <v>L.1.1</v>
      </c>
      <c r="Q231" s="78" t="str">
        <f t="shared" si="21"/>
        <v>L - Landscaping</v>
      </c>
      <c r="R231" s="78" t="str">
        <f t="shared" si="22"/>
        <v>L.1 - Exterior Structures</v>
      </c>
      <c r="S231" s="79" t="str">
        <f t="shared" si="23"/>
        <v>L.1.1 - Exterior Structures Allowance</v>
      </c>
      <c r="AB231"/>
    </row>
    <row r="232" spans="2:28" ht="16">
      <c r="B232" s="147" t="s">
        <v>68</v>
      </c>
      <c r="C232" s="148"/>
      <c r="D232" s="74" t="s">
        <v>520</v>
      </c>
      <c r="E232" s="74" t="s">
        <v>225</v>
      </c>
      <c r="F232" s="75">
        <v>1</v>
      </c>
      <c r="G232" s="74" t="s">
        <v>226</v>
      </c>
      <c r="H232" s="75">
        <v>2</v>
      </c>
      <c r="I232" s="74" t="s">
        <v>39</v>
      </c>
      <c r="J232" s="75"/>
      <c r="K232" s="76">
        <v>46.15</v>
      </c>
      <c r="L232" s="76">
        <v>46.66</v>
      </c>
      <c r="M232" s="76"/>
      <c r="N232" s="77" t="str">
        <f t="shared" si="18"/>
        <v>L</v>
      </c>
      <c r="O232" s="77" t="str">
        <f t="shared" si="19"/>
        <v>L.1</v>
      </c>
      <c r="P232" s="77" t="str">
        <f t="shared" si="20"/>
        <v>L.1.2</v>
      </c>
      <c r="Q232" s="78" t="str">
        <f t="shared" si="21"/>
        <v>L - Landscaping</v>
      </c>
      <c r="R232" s="78" t="str">
        <f t="shared" si="22"/>
        <v>L.1 - Exterior Structures</v>
      </c>
      <c r="S232" s="79" t="str">
        <f t="shared" si="23"/>
        <v>L.1.2 - Gazebo</v>
      </c>
      <c r="AB232"/>
    </row>
    <row r="233" spans="2:28" ht="16">
      <c r="B233" s="147" t="s">
        <v>68</v>
      </c>
      <c r="C233" s="148"/>
      <c r="D233" s="74" t="s">
        <v>520</v>
      </c>
      <c r="E233" s="74" t="s">
        <v>225</v>
      </c>
      <c r="F233" s="75">
        <v>1</v>
      </c>
      <c r="G233" s="74" t="s">
        <v>224</v>
      </c>
      <c r="H233" s="75">
        <v>3</v>
      </c>
      <c r="I233" s="74" t="s">
        <v>6</v>
      </c>
      <c r="J233" s="75">
        <v>1</v>
      </c>
      <c r="K233" s="76">
        <v>1153.8499999999999</v>
      </c>
      <c r="L233" s="76">
        <v>4666.1099999999997</v>
      </c>
      <c r="M233" s="76"/>
      <c r="N233" s="77" t="str">
        <f t="shared" si="18"/>
        <v>L</v>
      </c>
      <c r="O233" s="77" t="str">
        <f t="shared" si="19"/>
        <v>L.1</v>
      </c>
      <c r="P233" s="77" t="str">
        <f t="shared" si="20"/>
        <v>L.1.3</v>
      </c>
      <c r="Q233" s="78" t="str">
        <f t="shared" si="21"/>
        <v>L - Landscaping</v>
      </c>
      <c r="R233" s="78" t="str">
        <f t="shared" si="22"/>
        <v>L.1 - Exterior Structures</v>
      </c>
      <c r="S233" s="79" t="str">
        <f t="shared" si="23"/>
        <v>L.1.3 - Premanufactured Carport</v>
      </c>
      <c r="AB233"/>
    </row>
    <row r="234" spans="2:28" ht="16">
      <c r="B234" s="147" t="s">
        <v>68</v>
      </c>
      <c r="C234" s="148"/>
      <c r="D234" s="74" t="s">
        <v>520</v>
      </c>
      <c r="E234" s="74" t="s">
        <v>225</v>
      </c>
      <c r="F234" s="75">
        <v>1</v>
      </c>
      <c r="G234" s="74" t="s">
        <v>227</v>
      </c>
      <c r="H234" s="75">
        <v>4</v>
      </c>
      <c r="I234" s="74" t="s">
        <v>6</v>
      </c>
      <c r="J234" s="75">
        <v>1</v>
      </c>
      <c r="K234" s="76">
        <v>769.23</v>
      </c>
      <c r="L234" s="76">
        <v>1814.6</v>
      </c>
      <c r="M234" s="76"/>
      <c r="N234" s="77" t="str">
        <f t="shared" si="18"/>
        <v>L</v>
      </c>
      <c r="O234" s="77" t="str">
        <f t="shared" si="19"/>
        <v>L.1</v>
      </c>
      <c r="P234" s="77" t="str">
        <f t="shared" si="20"/>
        <v>L.1.4</v>
      </c>
      <c r="Q234" s="78" t="str">
        <f t="shared" si="21"/>
        <v>L - Landscaping</v>
      </c>
      <c r="R234" s="78" t="str">
        <f t="shared" si="22"/>
        <v>L.1 - Exterior Structures</v>
      </c>
      <c r="S234" s="79" t="str">
        <f t="shared" si="23"/>
        <v>L.1.4 - Storage Shed, Wood</v>
      </c>
      <c r="AB234"/>
    </row>
    <row r="235" spans="2:28" ht="16">
      <c r="B235" s="147" t="s">
        <v>68</v>
      </c>
      <c r="C235" s="148"/>
      <c r="D235" s="74" t="s">
        <v>520</v>
      </c>
      <c r="E235" s="74" t="s">
        <v>221</v>
      </c>
      <c r="F235" s="75">
        <v>2</v>
      </c>
      <c r="G235" s="74" t="s">
        <v>222</v>
      </c>
      <c r="H235" s="75">
        <v>1</v>
      </c>
      <c r="I235" s="74" t="s">
        <v>32</v>
      </c>
      <c r="J235" s="75"/>
      <c r="K235" s="76">
        <v>10.77</v>
      </c>
      <c r="L235" s="76">
        <v>8.3000000000000007</v>
      </c>
      <c r="M235" s="76"/>
      <c r="N235" s="77" t="str">
        <f t="shared" si="18"/>
        <v>L</v>
      </c>
      <c r="O235" s="77" t="str">
        <f t="shared" si="19"/>
        <v>L.2</v>
      </c>
      <c r="P235" s="77" t="str">
        <f t="shared" si="20"/>
        <v>L.2.1</v>
      </c>
      <c r="Q235" s="78" t="str">
        <f t="shared" si="21"/>
        <v>L - Landscaping</v>
      </c>
      <c r="R235" s="78" t="str">
        <f t="shared" si="22"/>
        <v>L.2 - Fencing</v>
      </c>
      <c r="S235" s="79" t="str">
        <f t="shared" si="23"/>
        <v>L.2.1 - Chain Link Fencing</v>
      </c>
      <c r="AB235"/>
    </row>
    <row r="236" spans="2:28" ht="16">
      <c r="B236" s="147" t="s">
        <v>68</v>
      </c>
      <c r="C236" s="148"/>
      <c r="D236" s="74" t="s">
        <v>520</v>
      </c>
      <c r="E236" s="74" t="s">
        <v>221</v>
      </c>
      <c r="F236" s="75">
        <v>2</v>
      </c>
      <c r="G236" s="74" t="s">
        <v>223</v>
      </c>
      <c r="H236" s="75">
        <v>2</v>
      </c>
      <c r="I236" s="74" t="s">
        <v>22</v>
      </c>
      <c r="J236" s="75">
        <v>1</v>
      </c>
      <c r="K236" s="76"/>
      <c r="L236" s="76"/>
      <c r="M236" s="76"/>
      <c r="N236" s="77" t="str">
        <f t="shared" si="18"/>
        <v>L</v>
      </c>
      <c r="O236" s="77" t="str">
        <f t="shared" si="19"/>
        <v>L.2</v>
      </c>
      <c r="P236" s="77" t="str">
        <f t="shared" si="20"/>
        <v>L.2.2</v>
      </c>
      <c r="Q236" s="78" t="str">
        <f t="shared" si="21"/>
        <v>L - Landscaping</v>
      </c>
      <c r="R236" s="78" t="str">
        <f t="shared" si="22"/>
        <v>L.2 - Fencing</v>
      </c>
      <c r="S236" s="79" t="str">
        <f t="shared" si="23"/>
        <v>L.2.2 - Fencing Allowance</v>
      </c>
      <c r="AB236"/>
    </row>
    <row r="237" spans="2:28" ht="16">
      <c r="B237" s="147" t="s">
        <v>68</v>
      </c>
      <c r="C237" s="148"/>
      <c r="D237" s="74" t="s">
        <v>520</v>
      </c>
      <c r="E237" s="74" t="s">
        <v>221</v>
      </c>
      <c r="F237" s="75">
        <v>2</v>
      </c>
      <c r="G237" s="74" t="s">
        <v>220</v>
      </c>
      <c r="H237" s="75">
        <v>3</v>
      </c>
      <c r="I237" s="74" t="s">
        <v>32</v>
      </c>
      <c r="J237" s="75"/>
      <c r="K237" s="76">
        <v>10.77</v>
      </c>
      <c r="L237" s="76">
        <v>14</v>
      </c>
      <c r="M237" s="76"/>
      <c r="N237" s="77" t="str">
        <f t="shared" si="18"/>
        <v>L</v>
      </c>
      <c r="O237" s="77" t="str">
        <f t="shared" si="19"/>
        <v>L.2</v>
      </c>
      <c r="P237" s="77" t="str">
        <f t="shared" si="20"/>
        <v>L.2.3</v>
      </c>
      <c r="Q237" s="78" t="str">
        <f t="shared" si="21"/>
        <v>L - Landscaping</v>
      </c>
      <c r="R237" s="78" t="str">
        <f t="shared" si="22"/>
        <v>L.2 - Fencing</v>
      </c>
      <c r="S237" s="79" t="str">
        <f t="shared" si="23"/>
        <v>L.2.3 - Wood Fencing</v>
      </c>
      <c r="AB237"/>
    </row>
    <row r="238" spans="2:28" ht="16">
      <c r="B238" s="147" t="s">
        <v>68</v>
      </c>
      <c r="C238" s="148"/>
      <c r="D238" s="74" t="s">
        <v>520</v>
      </c>
      <c r="E238" s="74" t="s">
        <v>68</v>
      </c>
      <c r="F238" s="75">
        <v>3</v>
      </c>
      <c r="G238" s="74" t="s">
        <v>72</v>
      </c>
      <c r="H238" s="75">
        <v>1</v>
      </c>
      <c r="I238" s="74" t="s">
        <v>6</v>
      </c>
      <c r="J238" s="75"/>
      <c r="K238" s="76">
        <v>115.38</v>
      </c>
      <c r="L238" s="76">
        <v>207.38</v>
      </c>
      <c r="M238" s="76"/>
      <c r="N238" s="77" t="str">
        <f t="shared" si="18"/>
        <v>L</v>
      </c>
      <c r="O238" s="77" t="str">
        <f t="shared" si="19"/>
        <v>L.3</v>
      </c>
      <c r="P238" s="77" t="str">
        <f t="shared" si="20"/>
        <v>L.3.1</v>
      </c>
      <c r="Q238" s="78" t="str">
        <f t="shared" si="21"/>
        <v>L - Landscaping</v>
      </c>
      <c r="R238" s="78" t="str">
        <f t="shared" si="22"/>
        <v>L.3 - Landscaping</v>
      </c>
      <c r="S238" s="79" t="str">
        <f t="shared" si="23"/>
        <v>L.3.1 - 36" Box Tree</v>
      </c>
      <c r="AB238"/>
    </row>
    <row r="239" spans="2:28" ht="16">
      <c r="B239" s="147" t="s">
        <v>68</v>
      </c>
      <c r="C239" s="148"/>
      <c r="D239" s="74" t="s">
        <v>520</v>
      </c>
      <c r="E239" s="74" t="s">
        <v>68</v>
      </c>
      <c r="F239" s="75">
        <v>3</v>
      </c>
      <c r="G239" s="74" t="s">
        <v>75</v>
      </c>
      <c r="H239" s="75">
        <v>2</v>
      </c>
      <c r="I239" s="74" t="s">
        <v>39</v>
      </c>
      <c r="J239" s="75"/>
      <c r="K239" s="76">
        <v>0.77</v>
      </c>
      <c r="L239" s="76">
        <v>1.81</v>
      </c>
      <c r="M239" s="76"/>
      <c r="N239" s="77" t="str">
        <f t="shared" si="18"/>
        <v>L</v>
      </c>
      <c r="O239" s="77" t="str">
        <f t="shared" si="19"/>
        <v>L.3</v>
      </c>
      <c r="P239" s="77" t="str">
        <f t="shared" si="20"/>
        <v>L.3.2</v>
      </c>
      <c r="Q239" s="78" t="str">
        <f t="shared" si="21"/>
        <v>L - Landscaping</v>
      </c>
      <c r="R239" s="78" t="str">
        <f t="shared" si="22"/>
        <v>L.3 - Landscaping</v>
      </c>
      <c r="S239" s="79" t="str">
        <f t="shared" si="23"/>
        <v>L.3.2 - Cobble Stone Rock</v>
      </c>
      <c r="AB239"/>
    </row>
    <row r="240" spans="2:28" ht="16">
      <c r="B240" s="147" t="s">
        <v>68</v>
      </c>
      <c r="C240" s="148"/>
      <c r="D240" s="74" t="s">
        <v>520</v>
      </c>
      <c r="E240" s="74" t="s">
        <v>68</v>
      </c>
      <c r="F240" s="75">
        <v>3</v>
      </c>
      <c r="G240" s="74" t="s">
        <v>78</v>
      </c>
      <c r="H240" s="75">
        <v>3</v>
      </c>
      <c r="I240" s="74" t="s">
        <v>39</v>
      </c>
      <c r="J240" s="75"/>
      <c r="K240" s="76">
        <v>0.77</v>
      </c>
      <c r="L240" s="76">
        <v>1.04</v>
      </c>
      <c r="M240" s="76"/>
      <c r="N240" s="77" t="str">
        <f t="shared" si="18"/>
        <v>L</v>
      </c>
      <c r="O240" s="77" t="str">
        <f t="shared" si="19"/>
        <v>L.3</v>
      </c>
      <c r="P240" s="77" t="str">
        <f t="shared" si="20"/>
        <v>L.3.3</v>
      </c>
      <c r="Q240" s="78" t="str">
        <f t="shared" si="21"/>
        <v>L - Landscaping</v>
      </c>
      <c r="R240" s="78" t="str">
        <f t="shared" si="22"/>
        <v>L.3 - Landscaping</v>
      </c>
      <c r="S240" s="79" t="str">
        <f t="shared" si="23"/>
        <v>L.3.3 - Landscape Rock, 3/4"</v>
      </c>
      <c r="AB240"/>
    </row>
    <row r="241" spans="2:28" ht="16">
      <c r="B241" s="147" t="s">
        <v>68</v>
      </c>
      <c r="C241" s="148"/>
      <c r="D241" s="74" t="s">
        <v>520</v>
      </c>
      <c r="E241" s="74" t="s">
        <v>68</v>
      </c>
      <c r="F241" s="75">
        <v>3</v>
      </c>
      <c r="G241" s="74" t="s">
        <v>81</v>
      </c>
      <c r="H241" s="75">
        <v>4</v>
      </c>
      <c r="I241" s="74" t="s">
        <v>22</v>
      </c>
      <c r="J241" s="75">
        <v>1</v>
      </c>
      <c r="K241" s="76"/>
      <c r="L241" s="76"/>
      <c r="M241" s="76"/>
      <c r="N241" s="77" t="str">
        <f t="shared" si="18"/>
        <v>L</v>
      </c>
      <c r="O241" s="77" t="str">
        <f t="shared" si="19"/>
        <v>L.3</v>
      </c>
      <c r="P241" s="77" t="str">
        <f t="shared" si="20"/>
        <v>L.3.4</v>
      </c>
      <c r="Q241" s="78" t="str">
        <f t="shared" si="21"/>
        <v>L - Landscaping</v>
      </c>
      <c r="R241" s="78" t="str">
        <f t="shared" si="22"/>
        <v>L.3 - Landscaping</v>
      </c>
      <c r="S241" s="79" t="str">
        <f t="shared" si="23"/>
        <v>L.3.4 - Landscaping Allowance</v>
      </c>
      <c r="AB241"/>
    </row>
    <row r="242" spans="2:28" ht="16">
      <c r="B242" s="147" t="s">
        <v>68</v>
      </c>
      <c r="C242" s="148"/>
      <c r="D242" s="74" t="s">
        <v>520</v>
      </c>
      <c r="E242" s="74" t="s">
        <v>68</v>
      </c>
      <c r="F242" s="75">
        <v>3</v>
      </c>
      <c r="G242" s="74" t="s">
        <v>73</v>
      </c>
      <c r="H242" s="75">
        <v>5</v>
      </c>
      <c r="I242" s="74" t="s">
        <v>39</v>
      </c>
      <c r="J242" s="75"/>
      <c r="K242" s="76">
        <v>0.38</v>
      </c>
      <c r="L242" s="76">
        <v>0.52</v>
      </c>
      <c r="M242" s="76"/>
      <c r="N242" s="77" t="str">
        <f t="shared" si="18"/>
        <v>L</v>
      </c>
      <c r="O242" s="77" t="str">
        <f t="shared" si="19"/>
        <v>L.3</v>
      </c>
      <c r="P242" s="77" t="str">
        <f t="shared" si="20"/>
        <v>L.3.5</v>
      </c>
      <c r="Q242" s="78" t="str">
        <f t="shared" si="21"/>
        <v>L - Landscaping</v>
      </c>
      <c r="R242" s="78" t="str">
        <f t="shared" si="22"/>
        <v>L.3 - Landscaping</v>
      </c>
      <c r="S242" s="79" t="str">
        <f t="shared" si="23"/>
        <v>L.3.5 - Mulch, Standard 3" Thick</v>
      </c>
      <c r="AB242"/>
    </row>
    <row r="243" spans="2:28" ht="16">
      <c r="B243" s="147" t="s">
        <v>68</v>
      </c>
      <c r="C243" s="148"/>
      <c r="D243" s="74" t="s">
        <v>520</v>
      </c>
      <c r="E243" s="74" t="s">
        <v>68</v>
      </c>
      <c r="F243" s="75">
        <v>3</v>
      </c>
      <c r="G243" s="74" t="s">
        <v>74</v>
      </c>
      <c r="H243" s="75">
        <v>6</v>
      </c>
      <c r="I243" s="74" t="s">
        <v>39</v>
      </c>
      <c r="J243" s="75"/>
      <c r="K243" s="76">
        <v>0.08</v>
      </c>
      <c r="L243" s="76">
        <v>0.05</v>
      </c>
      <c r="M243" s="76"/>
      <c r="N243" s="77" t="str">
        <f t="shared" si="18"/>
        <v>L</v>
      </c>
      <c r="O243" s="77" t="str">
        <f t="shared" si="19"/>
        <v>L.3</v>
      </c>
      <c r="P243" s="77" t="str">
        <f t="shared" si="20"/>
        <v>L.3.6</v>
      </c>
      <c r="Q243" s="78" t="str">
        <f t="shared" si="21"/>
        <v>L - Landscaping</v>
      </c>
      <c r="R243" s="78" t="str">
        <f t="shared" si="22"/>
        <v>L.3 - Landscaping</v>
      </c>
      <c r="S243" s="79" t="str">
        <f t="shared" si="23"/>
        <v>L.3.6 - Seeding</v>
      </c>
      <c r="AB243"/>
    </row>
    <row r="244" spans="2:28" ht="16">
      <c r="B244" s="147" t="s">
        <v>68</v>
      </c>
      <c r="C244" s="148"/>
      <c r="D244" s="74" t="s">
        <v>520</v>
      </c>
      <c r="E244" s="74" t="s">
        <v>68</v>
      </c>
      <c r="F244" s="75">
        <v>3</v>
      </c>
      <c r="G244" s="74" t="s">
        <v>69</v>
      </c>
      <c r="H244" s="75">
        <v>7</v>
      </c>
      <c r="I244" s="74" t="s">
        <v>6</v>
      </c>
      <c r="J244" s="75"/>
      <c r="K244" s="76">
        <v>15.38</v>
      </c>
      <c r="L244" s="76">
        <v>10.37</v>
      </c>
      <c r="M244" s="76"/>
      <c r="N244" s="77" t="str">
        <f t="shared" si="18"/>
        <v>L</v>
      </c>
      <c r="O244" s="77" t="str">
        <f t="shared" si="19"/>
        <v>L.3</v>
      </c>
      <c r="P244" s="77" t="str">
        <f t="shared" si="20"/>
        <v>L.3.7</v>
      </c>
      <c r="Q244" s="78" t="str">
        <f t="shared" si="21"/>
        <v>L - Landscaping</v>
      </c>
      <c r="R244" s="78" t="str">
        <f t="shared" si="22"/>
        <v>L.3 - Landscaping</v>
      </c>
      <c r="S244" s="79" t="str">
        <f t="shared" si="23"/>
        <v>L.3.7 - Shrubs/Plantings, 1 Gallon</v>
      </c>
      <c r="AB244"/>
    </row>
    <row r="245" spans="2:28" ht="16">
      <c r="B245" s="147" t="s">
        <v>68</v>
      </c>
      <c r="C245" s="148"/>
      <c r="D245" s="74" t="s">
        <v>520</v>
      </c>
      <c r="E245" s="74" t="s">
        <v>68</v>
      </c>
      <c r="F245" s="75">
        <v>3</v>
      </c>
      <c r="G245" s="74" t="s">
        <v>70</v>
      </c>
      <c r="H245" s="75">
        <v>8</v>
      </c>
      <c r="I245" s="74" t="s">
        <v>6</v>
      </c>
      <c r="J245" s="75"/>
      <c r="K245" s="76">
        <v>23.08</v>
      </c>
      <c r="L245" s="76">
        <v>20.74</v>
      </c>
      <c r="M245" s="76"/>
      <c r="N245" s="77" t="str">
        <f t="shared" si="18"/>
        <v>L</v>
      </c>
      <c r="O245" s="77" t="str">
        <f t="shared" si="19"/>
        <v>L.3</v>
      </c>
      <c r="P245" s="77" t="str">
        <f t="shared" si="20"/>
        <v>L.3.8</v>
      </c>
      <c r="Q245" s="78" t="str">
        <f t="shared" si="21"/>
        <v>L - Landscaping</v>
      </c>
      <c r="R245" s="78" t="str">
        <f t="shared" si="22"/>
        <v>L.3 - Landscaping</v>
      </c>
      <c r="S245" s="79" t="str">
        <f t="shared" si="23"/>
        <v>L.3.8 - Shrubs/Plantings, 2 Gallon</v>
      </c>
      <c r="AB245"/>
    </row>
    <row r="246" spans="2:28" ht="16">
      <c r="B246" s="147" t="s">
        <v>68</v>
      </c>
      <c r="C246" s="148"/>
      <c r="D246" s="74" t="s">
        <v>520</v>
      </c>
      <c r="E246" s="74" t="s">
        <v>68</v>
      </c>
      <c r="F246" s="75">
        <v>3</v>
      </c>
      <c r="G246" s="74" t="s">
        <v>76</v>
      </c>
      <c r="H246" s="75">
        <v>9</v>
      </c>
      <c r="I246" s="74" t="s">
        <v>6</v>
      </c>
      <c r="J246" s="75"/>
      <c r="K246" s="76">
        <v>38.46</v>
      </c>
      <c r="L246" s="76">
        <v>36.29</v>
      </c>
      <c r="M246" s="76"/>
      <c r="N246" s="77" t="str">
        <f t="shared" si="18"/>
        <v>L</v>
      </c>
      <c r="O246" s="77" t="str">
        <f t="shared" si="19"/>
        <v>L.3</v>
      </c>
      <c r="P246" s="77" t="str">
        <f t="shared" si="20"/>
        <v>L.3.9</v>
      </c>
      <c r="Q246" s="78" t="str">
        <f t="shared" si="21"/>
        <v>L - Landscaping</v>
      </c>
      <c r="R246" s="78" t="str">
        <f t="shared" si="22"/>
        <v>L.3 - Landscaping</v>
      </c>
      <c r="S246" s="79" t="str">
        <f t="shared" si="23"/>
        <v>L.3.9 - Shrubs/Plantings, 5 Gallon</v>
      </c>
      <c r="AB246"/>
    </row>
    <row r="247" spans="2:28" ht="16">
      <c r="B247" s="147" t="s">
        <v>68</v>
      </c>
      <c r="C247" s="148"/>
      <c r="D247" s="74" t="s">
        <v>520</v>
      </c>
      <c r="E247" s="74" t="s">
        <v>68</v>
      </c>
      <c r="F247" s="75">
        <v>3</v>
      </c>
      <c r="G247" s="74" t="s">
        <v>71</v>
      </c>
      <c r="H247" s="75">
        <v>10</v>
      </c>
      <c r="I247" s="74" t="s">
        <v>6</v>
      </c>
      <c r="J247" s="75"/>
      <c r="K247" s="76">
        <v>69.23</v>
      </c>
      <c r="L247" s="76">
        <v>51.85</v>
      </c>
      <c r="M247" s="76"/>
      <c r="N247" s="77" t="str">
        <f t="shared" si="18"/>
        <v>L</v>
      </c>
      <c r="O247" s="77" t="str">
        <f t="shared" si="19"/>
        <v>L.3</v>
      </c>
      <c r="P247" s="77" t="str">
        <f t="shared" si="20"/>
        <v>L.3.10</v>
      </c>
      <c r="Q247" s="78" t="str">
        <f t="shared" si="21"/>
        <v>L - Landscaping</v>
      </c>
      <c r="R247" s="78" t="str">
        <f t="shared" si="22"/>
        <v>L.3 - Landscaping</v>
      </c>
      <c r="S247" s="79" t="str">
        <f t="shared" si="23"/>
        <v>L.3.10 - Small Trees, 10 Gallon</v>
      </c>
      <c r="AB247"/>
    </row>
    <row r="248" spans="2:28" ht="16">
      <c r="B248" s="147" t="s">
        <v>68</v>
      </c>
      <c r="C248" s="148"/>
      <c r="D248" s="74" t="s">
        <v>520</v>
      </c>
      <c r="E248" s="74" t="s">
        <v>68</v>
      </c>
      <c r="F248" s="75">
        <v>3</v>
      </c>
      <c r="G248" s="74" t="s">
        <v>80</v>
      </c>
      <c r="H248" s="75">
        <v>1</v>
      </c>
      <c r="I248" s="74" t="s">
        <v>6</v>
      </c>
      <c r="J248" s="75"/>
      <c r="K248" s="76">
        <v>76.92</v>
      </c>
      <c r="L248" s="76">
        <v>77.77</v>
      </c>
      <c r="M248" s="76"/>
      <c r="N248" s="77" t="str">
        <f t="shared" si="18"/>
        <v>L</v>
      </c>
      <c r="O248" s="77" t="str">
        <f t="shared" si="19"/>
        <v>L.3</v>
      </c>
      <c r="P248" s="77" t="str">
        <f t="shared" si="20"/>
        <v>L.3.1</v>
      </c>
      <c r="Q248" s="78" t="str">
        <f t="shared" si="21"/>
        <v>L - Landscaping</v>
      </c>
      <c r="R248" s="78" t="str">
        <f t="shared" si="22"/>
        <v>L.3 - Landscaping</v>
      </c>
      <c r="S248" s="79" t="str">
        <f t="shared" si="23"/>
        <v>L.3.1 - Small Trees, 15 Gallon</v>
      </c>
      <c r="AB248"/>
    </row>
    <row r="249" spans="2:28" ht="16">
      <c r="B249" s="147" t="s">
        <v>68</v>
      </c>
      <c r="C249" s="148"/>
      <c r="D249" s="74" t="s">
        <v>520</v>
      </c>
      <c r="E249" s="74" t="s">
        <v>68</v>
      </c>
      <c r="F249" s="75">
        <v>3</v>
      </c>
      <c r="G249" s="74" t="s">
        <v>79</v>
      </c>
      <c r="H249" s="75">
        <v>2</v>
      </c>
      <c r="I249" s="74" t="s">
        <v>39</v>
      </c>
      <c r="J249" s="75"/>
      <c r="K249" s="76">
        <v>0.23</v>
      </c>
      <c r="L249" s="76">
        <v>0.26</v>
      </c>
      <c r="M249" s="76"/>
      <c r="N249" s="77" t="str">
        <f t="shared" si="18"/>
        <v>L</v>
      </c>
      <c r="O249" s="77" t="str">
        <f t="shared" si="19"/>
        <v>L.3</v>
      </c>
      <c r="P249" s="77" t="str">
        <f t="shared" si="20"/>
        <v>L.3.2</v>
      </c>
      <c r="Q249" s="78" t="str">
        <f t="shared" si="21"/>
        <v>L - Landscaping</v>
      </c>
      <c r="R249" s="78" t="str">
        <f t="shared" si="22"/>
        <v>L.3 - Landscaping</v>
      </c>
      <c r="S249" s="79" t="str">
        <f t="shared" si="23"/>
        <v>L.3.2 - Sod</v>
      </c>
      <c r="AB249"/>
    </row>
    <row r="250" spans="2:28" ht="16">
      <c r="B250" s="147" t="s">
        <v>68</v>
      </c>
      <c r="C250" s="148"/>
      <c r="D250" s="74" t="s">
        <v>520</v>
      </c>
      <c r="E250" s="74" t="s">
        <v>68</v>
      </c>
      <c r="F250" s="75">
        <v>3</v>
      </c>
      <c r="G250" s="74" t="s">
        <v>77</v>
      </c>
      <c r="H250" s="75">
        <v>3</v>
      </c>
      <c r="I250" s="74" t="s">
        <v>39</v>
      </c>
      <c r="J250" s="75"/>
      <c r="K250" s="76">
        <v>15.38</v>
      </c>
      <c r="L250" s="76">
        <v>7.78</v>
      </c>
      <c r="M250" s="76"/>
      <c r="N250" s="77" t="str">
        <f t="shared" si="18"/>
        <v>L</v>
      </c>
      <c r="O250" s="77" t="str">
        <f t="shared" si="19"/>
        <v>L.3</v>
      </c>
      <c r="P250" s="77" t="str">
        <f t="shared" si="20"/>
        <v>L.3.3</v>
      </c>
      <c r="Q250" s="78" t="str">
        <f t="shared" si="21"/>
        <v>L - Landscaping</v>
      </c>
      <c r="R250" s="78" t="str">
        <f t="shared" si="22"/>
        <v>L.3 - Landscaping</v>
      </c>
      <c r="S250" s="79" t="str">
        <f t="shared" si="23"/>
        <v>L.3.3 - Stacked, Retaining Wall</v>
      </c>
      <c r="AB250"/>
    </row>
    <row r="251" spans="2:28" ht="16">
      <c r="B251" s="147" t="s">
        <v>68</v>
      </c>
      <c r="C251" s="148"/>
      <c r="D251" s="74" t="s">
        <v>520</v>
      </c>
      <c r="E251" s="74" t="s">
        <v>68</v>
      </c>
      <c r="F251" s="75">
        <v>3</v>
      </c>
      <c r="G251" s="74" t="s">
        <v>67</v>
      </c>
      <c r="H251" s="75">
        <v>4</v>
      </c>
      <c r="I251" s="74" t="s">
        <v>6</v>
      </c>
      <c r="J251" s="75"/>
      <c r="K251" s="76">
        <v>615.38</v>
      </c>
      <c r="L251" s="76"/>
      <c r="M251" s="76"/>
      <c r="N251" s="77" t="str">
        <f t="shared" si="18"/>
        <v>L</v>
      </c>
      <c r="O251" s="77" t="str">
        <f t="shared" si="19"/>
        <v>L.3</v>
      </c>
      <c r="P251" s="77" t="str">
        <f t="shared" si="20"/>
        <v>L.3.4</v>
      </c>
      <c r="Q251" s="78" t="str">
        <f t="shared" si="21"/>
        <v>L - Landscaping</v>
      </c>
      <c r="R251" s="78" t="str">
        <f t="shared" si="22"/>
        <v>L.3 - Landscaping</v>
      </c>
      <c r="S251" s="79" t="str">
        <f t="shared" si="23"/>
        <v>L.3.4 - Tree Removal, Per Tree</v>
      </c>
      <c r="AB251"/>
    </row>
    <row r="252" spans="2:28" ht="16">
      <c r="B252" s="147" t="s">
        <v>68</v>
      </c>
      <c r="C252" s="148"/>
      <c r="D252" s="74" t="s">
        <v>520</v>
      </c>
      <c r="E252" s="74" t="s">
        <v>1</v>
      </c>
      <c r="F252" s="75">
        <v>4</v>
      </c>
      <c r="G252" s="74" t="s">
        <v>460</v>
      </c>
      <c r="H252" s="75">
        <v>1</v>
      </c>
      <c r="I252" s="74" t="s">
        <v>39</v>
      </c>
      <c r="J252" s="75"/>
      <c r="K252" s="76"/>
      <c r="L252" s="76"/>
      <c r="M252" s="76">
        <v>65</v>
      </c>
      <c r="N252" s="77" t="str">
        <f t="shared" si="18"/>
        <v>L</v>
      </c>
      <c r="O252" s="77" t="str">
        <f t="shared" si="19"/>
        <v>L.4</v>
      </c>
      <c r="P252" s="77" t="str">
        <f t="shared" si="20"/>
        <v>L.4.1</v>
      </c>
      <c r="Q252" s="78" t="str">
        <f t="shared" si="21"/>
        <v>L - Landscaping</v>
      </c>
      <c r="R252" s="78" t="str">
        <f t="shared" si="22"/>
        <v>L.4 - Pools</v>
      </c>
      <c r="S252" s="79" t="str">
        <f t="shared" si="23"/>
        <v>L.4.1 - New Pool Complete</v>
      </c>
      <c r="AB252"/>
    </row>
    <row r="253" spans="2:28" ht="16">
      <c r="B253" s="147" t="s">
        <v>68</v>
      </c>
      <c r="C253" s="148"/>
      <c r="D253" s="74" t="s">
        <v>520</v>
      </c>
      <c r="E253" s="74" t="s">
        <v>1</v>
      </c>
      <c r="F253" s="75">
        <v>4</v>
      </c>
      <c r="G253" s="74" t="s">
        <v>462</v>
      </c>
      <c r="H253" s="75">
        <v>2</v>
      </c>
      <c r="I253" s="74" t="s">
        <v>6</v>
      </c>
      <c r="J253" s="75">
        <v>1</v>
      </c>
      <c r="K253" s="76">
        <v>2307.69</v>
      </c>
      <c r="L253" s="76">
        <v>414.77</v>
      </c>
      <c r="M253" s="76"/>
      <c r="N253" s="77" t="str">
        <f t="shared" si="18"/>
        <v>L</v>
      </c>
      <c r="O253" s="77" t="str">
        <f t="shared" si="19"/>
        <v>L.4</v>
      </c>
      <c r="P253" s="77" t="str">
        <f t="shared" si="20"/>
        <v>L.4.2</v>
      </c>
      <c r="Q253" s="78" t="str">
        <f t="shared" si="21"/>
        <v>L - Landscaping</v>
      </c>
      <c r="R253" s="78" t="str">
        <f t="shared" si="22"/>
        <v>L.4 - Pools</v>
      </c>
      <c r="S253" s="79" t="str">
        <f t="shared" si="23"/>
        <v>L.4.2 - Pool Filter System</v>
      </c>
      <c r="AB253"/>
    </row>
    <row r="254" spans="2:28" ht="16">
      <c r="B254" s="147" t="s">
        <v>68</v>
      </c>
      <c r="C254" s="148"/>
      <c r="D254" s="74" t="s">
        <v>520</v>
      </c>
      <c r="E254" s="74" t="s">
        <v>1</v>
      </c>
      <c r="F254" s="75">
        <v>4</v>
      </c>
      <c r="G254" s="74" t="s">
        <v>461</v>
      </c>
      <c r="H254" s="75">
        <v>3</v>
      </c>
      <c r="I254" s="74" t="s">
        <v>6</v>
      </c>
      <c r="J254" s="75">
        <v>1</v>
      </c>
      <c r="K254" s="76">
        <v>3692.31</v>
      </c>
      <c r="L254" s="76">
        <v>518.46</v>
      </c>
      <c r="M254" s="76"/>
      <c r="N254" s="77" t="str">
        <f t="shared" si="18"/>
        <v>L</v>
      </c>
      <c r="O254" s="77" t="str">
        <f t="shared" si="19"/>
        <v>L.4</v>
      </c>
      <c r="P254" s="77" t="str">
        <f t="shared" si="20"/>
        <v>L.4.3</v>
      </c>
      <c r="Q254" s="78" t="str">
        <f t="shared" si="21"/>
        <v>L - Landscaping</v>
      </c>
      <c r="R254" s="78" t="str">
        <f t="shared" si="22"/>
        <v>L.4 - Pools</v>
      </c>
      <c r="S254" s="79" t="str">
        <f t="shared" si="23"/>
        <v>L.4.3 - Pool Heater/Motor</v>
      </c>
      <c r="AB254"/>
    </row>
    <row r="255" spans="2:28" ht="16">
      <c r="B255" s="147" t="s">
        <v>68</v>
      </c>
      <c r="C255" s="148"/>
      <c r="D255" s="74" t="s">
        <v>520</v>
      </c>
      <c r="E255" s="74" t="s">
        <v>1</v>
      </c>
      <c r="F255" s="75">
        <v>4</v>
      </c>
      <c r="G255" s="74" t="s">
        <v>463</v>
      </c>
      <c r="H255" s="75">
        <v>4</v>
      </c>
      <c r="I255" s="74" t="s">
        <v>22</v>
      </c>
      <c r="J255" s="75">
        <v>1</v>
      </c>
      <c r="K255" s="76"/>
      <c r="L255" s="76"/>
      <c r="M255" s="76"/>
      <c r="N255" s="77" t="str">
        <f t="shared" si="18"/>
        <v>L</v>
      </c>
      <c r="O255" s="77" t="str">
        <f t="shared" si="19"/>
        <v>L.4</v>
      </c>
      <c r="P255" s="77" t="str">
        <f t="shared" si="20"/>
        <v>L.4.4</v>
      </c>
      <c r="Q255" s="78" t="str">
        <f t="shared" si="21"/>
        <v>L - Landscaping</v>
      </c>
      <c r="R255" s="78" t="str">
        <f t="shared" si="22"/>
        <v>L.4 - Pools</v>
      </c>
      <c r="S255" s="79" t="str">
        <f t="shared" si="23"/>
        <v>L.4.4 - Pools Allowance</v>
      </c>
      <c r="AB255"/>
    </row>
    <row r="256" spans="2:28" ht="16">
      <c r="B256" s="147" t="s">
        <v>68</v>
      </c>
      <c r="C256" s="148"/>
      <c r="D256" s="74" t="s">
        <v>520</v>
      </c>
      <c r="E256" s="74" t="s">
        <v>1</v>
      </c>
      <c r="F256" s="75">
        <v>4</v>
      </c>
      <c r="G256" s="74" t="s">
        <v>459</v>
      </c>
      <c r="H256" s="75">
        <v>5</v>
      </c>
      <c r="I256" s="74" t="s">
        <v>39</v>
      </c>
      <c r="J256" s="75"/>
      <c r="K256" s="76">
        <v>13.85</v>
      </c>
      <c r="L256" s="76">
        <v>1.56</v>
      </c>
      <c r="M256" s="76"/>
      <c r="N256" s="77" t="str">
        <f t="shared" si="18"/>
        <v>L</v>
      </c>
      <c r="O256" s="77" t="str">
        <f t="shared" si="19"/>
        <v>L.4</v>
      </c>
      <c r="P256" s="77" t="str">
        <f t="shared" si="20"/>
        <v>L.4.5</v>
      </c>
      <c r="Q256" s="78" t="str">
        <f t="shared" si="21"/>
        <v>L - Landscaping</v>
      </c>
      <c r="R256" s="78" t="str">
        <f t="shared" si="22"/>
        <v>L.4 - Pools</v>
      </c>
      <c r="S256" s="79" t="str">
        <f t="shared" si="23"/>
        <v>L.4.5 - Replaster Existing Pool</v>
      </c>
      <c r="AB256"/>
    </row>
    <row r="257" spans="2:28" ht="16">
      <c r="B257" s="147" t="s">
        <v>45</v>
      </c>
      <c r="C257" s="148"/>
      <c r="D257" s="74" t="s">
        <v>521</v>
      </c>
      <c r="E257" s="74" t="s">
        <v>45</v>
      </c>
      <c r="F257" s="75">
        <v>1</v>
      </c>
      <c r="G257" s="74" t="s">
        <v>46</v>
      </c>
      <c r="H257" s="75">
        <v>1</v>
      </c>
      <c r="I257" s="74" t="s">
        <v>6</v>
      </c>
      <c r="J257" s="75">
        <v>1</v>
      </c>
      <c r="K257" s="76">
        <v>230.77</v>
      </c>
      <c r="L257" s="76">
        <v>51.85</v>
      </c>
      <c r="M257" s="76"/>
      <c r="N257" s="77" t="str">
        <f t="shared" si="18"/>
        <v>M</v>
      </c>
      <c r="O257" s="77" t="str">
        <f t="shared" si="19"/>
        <v>M.1</v>
      </c>
      <c r="P257" s="77" t="str">
        <f t="shared" si="20"/>
        <v>M.1.1</v>
      </c>
      <c r="Q257" s="78" t="str">
        <f t="shared" si="21"/>
        <v>M - Masonry</v>
      </c>
      <c r="R257" s="78" t="str">
        <f t="shared" si="22"/>
        <v>M.1 - Masonry</v>
      </c>
      <c r="S257" s="79" t="str">
        <f t="shared" si="23"/>
        <v>M.1.1 - Add To Above For Chimney Cap</v>
      </c>
      <c r="AB257"/>
    </row>
    <row r="258" spans="2:28" ht="16">
      <c r="B258" s="147" t="s">
        <v>45</v>
      </c>
      <c r="C258" s="148"/>
      <c r="D258" s="74" t="s">
        <v>521</v>
      </c>
      <c r="E258" s="74" t="s">
        <v>45</v>
      </c>
      <c r="F258" s="75">
        <v>1</v>
      </c>
      <c r="G258" s="74" t="s">
        <v>490</v>
      </c>
      <c r="H258" s="75">
        <v>2</v>
      </c>
      <c r="I258" s="74" t="s">
        <v>39</v>
      </c>
      <c r="J258" s="75"/>
      <c r="K258" s="76">
        <v>12.31</v>
      </c>
      <c r="L258" s="76">
        <v>6.22</v>
      </c>
      <c r="M258" s="76"/>
      <c r="N258" s="77" t="str">
        <f t="shared" si="18"/>
        <v>M</v>
      </c>
      <c r="O258" s="77" t="str">
        <f t="shared" si="19"/>
        <v>M.1</v>
      </c>
      <c r="P258" s="77" t="str">
        <f t="shared" si="20"/>
        <v>M.1.2</v>
      </c>
      <c r="Q258" s="78" t="str">
        <f t="shared" si="21"/>
        <v>M - Masonry</v>
      </c>
      <c r="R258" s="78" t="str">
        <f t="shared" si="22"/>
        <v>M.1 - Masonry</v>
      </c>
      <c r="S258" s="79" t="str">
        <f t="shared" si="23"/>
        <v>M.1.2 - Brick Veneer</v>
      </c>
      <c r="AB258"/>
    </row>
    <row r="259" spans="2:28" ht="16">
      <c r="B259" s="147" t="s">
        <v>45</v>
      </c>
      <c r="C259" s="148"/>
      <c r="D259" s="74" t="s">
        <v>521</v>
      </c>
      <c r="E259" s="74" t="s">
        <v>45</v>
      </c>
      <c r="F259" s="75">
        <v>1</v>
      </c>
      <c r="G259" s="74" t="s">
        <v>491</v>
      </c>
      <c r="H259" s="75">
        <v>3</v>
      </c>
      <c r="I259" s="74" t="s">
        <v>43</v>
      </c>
      <c r="J259" s="75"/>
      <c r="K259" s="76">
        <v>76.92</v>
      </c>
      <c r="L259" s="76">
        <v>36.29</v>
      </c>
      <c r="M259" s="76"/>
      <c r="N259" s="77" t="str">
        <f t="shared" si="18"/>
        <v>M</v>
      </c>
      <c r="O259" s="77" t="str">
        <f t="shared" si="19"/>
        <v>M.1</v>
      </c>
      <c r="P259" s="77" t="str">
        <f t="shared" si="20"/>
        <v>M.1.3</v>
      </c>
      <c r="Q259" s="78" t="str">
        <f t="shared" si="21"/>
        <v>M - Masonry</v>
      </c>
      <c r="R259" s="78" t="str">
        <f t="shared" si="22"/>
        <v>M.1 - Masonry</v>
      </c>
      <c r="S259" s="79" t="str">
        <f t="shared" si="23"/>
        <v>M.1.3 - Chimney, Brick</v>
      </c>
      <c r="AB259"/>
    </row>
    <row r="260" spans="2:28" ht="16">
      <c r="B260" s="147" t="s">
        <v>45</v>
      </c>
      <c r="C260" s="148"/>
      <c r="D260" s="74" t="s">
        <v>521</v>
      </c>
      <c r="E260" s="74" t="s">
        <v>45</v>
      </c>
      <c r="F260" s="75">
        <v>1</v>
      </c>
      <c r="G260" s="74" t="s">
        <v>44</v>
      </c>
      <c r="H260" s="75">
        <v>4</v>
      </c>
      <c r="I260" s="74" t="s">
        <v>43</v>
      </c>
      <c r="J260" s="75"/>
      <c r="K260" s="76">
        <v>107.69</v>
      </c>
      <c r="L260" s="76">
        <v>77.77</v>
      </c>
      <c r="M260" s="76"/>
      <c r="N260" s="77" t="str">
        <f t="shared" si="18"/>
        <v>M</v>
      </c>
      <c r="O260" s="77" t="str">
        <f t="shared" si="19"/>
        <v>M.1</v>
      </c>
      <c r="P260" s="77" t="str">
        <f t="shared" si="20"/>
        <v>M.1.4</v>
      </c>
      <c r="Q260" s="78" t="str">
        <f t="shared" si="21"/>
        <v>M - Masonry</v>
      </c>
      <c r="R260" s="78" t="str">
        <f t="shared" si="22"/>
        <v>M.1 - Masonry</v>
      </c>
      <c r="S260" s="79" t="str">
        <f t="shared" si="23"/>
        <v>M.1.4 - Chimney, Stone</v>
      </c>
      <c r="AB260"/>
    </row>
    <row r="261" spans="2:28" ht="16">
      <c r="B261" s="147" t="s">
        <v>45</v>
      </c>
      <c r="C261" s="148"/>
      <c r="D261" s="74" t="s">
        <v>521</v>
      </c>
      <c r="E261" s="74" t="s">
        <v>45</v>
      </c>
      <c r="F261" s="75">
        <v>1</v>
      </c>
      <c r="G261" s="74" t="s">
        <v>495</v>
      </c>
      <c r="H261" s="75">
        <v>5</v>
      </c>
      <c r="I261" s="74" t="s">
        <v>39</v>
      </c>
      <c r="J261" s="75"/>
      <c r="K261" s="76">
        <v>5.77</v>
      </c>
      <c r="L261" s="76">
        <v>2.0699999999999998</v>
      </c>
      <c r="M261" s="76"/>
      <c r="N261" s="77" t="str">
        <f t="shared" si="18"/>
        <v>M</v>
      </c>
      <c r="O261" s="77" t="str">
        <f t="shared" si="19"/>
        <v>M.1</v>
      </c>
      <c r="P261" s="77" t="str">
        <f t="shared" si="20"/>
        <v>M.1.5</v>
      </c>
      <c r="Q261" s="78" t="str">
        <f t="shared" si="21"/>
        <v>M - Masonry</v>
      </c>
      <c r="R261" s="78" t="str">
        <f t="shared" si="22"/>
        <v>M.1 - Masonry</v>
      </c>
      <c r="S261" s="79" t="str">
        <f t="shared" si="23"/>
        <v>M.1.5 - Concrete Masonry Units (Cmu), 4"X8"</v>
      </c>
      <c r="AB261"/>
    </row>
    <row r="262" spans="2:28" ht="16">
      <c r="B262" s="147" t="s">
        <v>45</v>
      </c>
      <c r="C262" s="148"/>
      <c r="D262" s="74" t="s">
        <v>521</v>
      </c>
      <c r="E262" s="74" t="s">
        <v>45</v>
      </c>
      <c r="F262" s="75">
        <v>1</v>
      </c>
      <c r="G262" s="74" t="s">
        <v>494</v>
      </c>
      <c r="H262" s="75">
        <v>6</v>
      </c>
      <c r="I262" s="74" t="s">
        <v>39</v>
      </c>
      <c r="J262" s="75"/>
      <c r="K262" s="76">
        <v>6.92</v>
      </c>
      <c r="L262" s="76">
        <v>2.59</v>
      </c>
      <c r="M262" s="76"/>
      <c r="N262" s="77" t="str">
        <f t="shared" ref="N262:N325" si="24">D262</f>
        <v>M</v>
      </c>
      <c r="O262" s="77" t="str">
        <f t="shared" ref="O262:O325" si="25">N262&amp;"."&amp;F262</f>
        <v>M.1</v>
      </c>
      <c r="P262" s="77" t="str">
        <f t="shared" ref="P262:P325" si="26">D262&amp;"."&amp;F262&amp;"."&amp;H262</f>
        <v>M.1.6</v>
      </c>
      <c r="Q262" s="78" t="str">
        <f t="shared" ref="Q262:Q325" si="27">D262&amp;" - "&amp;B262</f>
        <v>M - Masonry</v>
      </c>
      <c r="R262" s="78" t="str">
        <f t="shared" ref="R262:R325" si="28">O262&amp;" - "&amp;E262</f>
        <v>M.1 - Masonry</v>
      </c>
      <c r="S262" s="79" t="str">
        <f t="shared" ref="S262:S325" si="29">P262&amp;" - "&amp;G262</f>
        <v>M.1.6 - Concrete Masonry Units (Cmu), 8"X8"</v>
      </c>
      <c r="AB262"/>
    </row>
    <row r="263" spans="2:28" ht="16">
      <c r="B263" s="147" t="s">
        <v>45</v>
      </c>
      <c r="C263" s="148"/>
      <c r="D263" s="74" t="s">
        <v>521</v>
      </c>
      <c r="E263" s="74" t="s">
        <v>45</v>
      </c>
      <c r="F263" s="75">
        <v>1</v>
      </c>
      <c r="G263" s="74" t="s">
        <v>47</v>
      </c>
      <c r="H263" s="75">
        <v>7</v>
      </c>
      <c r="I263" s="74" t="s">
        <v>6</v>
      </c>
      <c r="J263" s="75">
        <v>1</v>
      </c>
      <c r="K263" s="76">
        <v>5384.62</v>
      </c>
      <c r="L263" s="76">
        <v>2073.83</v>
      </c>
      <c r="M263" s="76"/>
      <c r="N263" s="77" t="str">
        <f t="shared" si="24"/>
        <v>M</v>
      </c>
      <c r="O263" s="77" t="str">
        <f t="shared" si="25"/>
        <v>M.1</v>
      </c>
      <c r="P263" s="77" t="str">
        <f t="shared" si="26"/>
        <v>M.1.7</v>
      </c>
      <c r="Q263" s="78" t="str">
        <f t="shared" si="27"/>
        <v>M - Masonry</v>
      </c>
      <c r="R263" s="78" t="str">
        <f t="shared" si="28"/>
        <v>M.1 - Masonry</v>
      </c>
      <c r="S263" s="79" t="str">
        <f t="shared" si="29"/>
        <v>M.1.7 - Fireplace Complete, Brick, W/ Chimney</v>
      </c>
      <c r="AB263"/>
    </row>
    <row r="264" spans="2:28" ht="16">
      <c r="B264" s="147" t="s">
        <v>45</v>
      </c>
      <c r="C264" s="148"/>
      <c r="D264" s="74" t="s">
        <v>521</v>
      </c>
      <c r="E264" s="74" t="s">
        <v>45</v>
      </c>
      <c r="F264" s="75">
        <v>1</v>
      </c>
      <c r="G264" s="74" t="s">
        <v>48</v>
      </c>
      <c r="H264" s="75">
        <v>8</v>
      </c>
      <c r="I264" s="74" t="s">
        <v>22</v>
      </c>
      <c r="J264" s="75">
        <v>1</v>
      </c>
      <c r="K264" s="76"/>
      <c r="L264" s="76"/>
      <c r="M264" s="76"/>
      <c r="N264" s="77" t="str">
        <f t="shared" si="24"/>
        <v>M</v>
      </c>
      <c r="O264" s="77" t="str">
        <f t="shared" si="25"/>
        <v>M.1</v>
      </c>
      <c r="P264" s="77" t="str">
        <f t="shared" si="26"/>
        <v>M.1.8</v>
      </c>
      <c r="Q264" s="78" t="str">
        <f t="shared" si="27"/>
        <v>M - Masonry</v>
      </c>
      <c r="R264" s="78" t="str">
        <f t="shared" si="28"/>
        <v>M.1 - Masonry</v>
      </c>
      <c r="S264" s="79" t="str">
        <f t="shared" si="29"/>
        <v>M.1.8 - Masonry Allowance</v>
      </c>
      <c r="AB264"/>
    </row>
    <row r="265" spans="2:28" ht="16">
      <c r="B265" s="147" t="s">
        <v>45</v>
      </c>
      <c r="C265" s="148"/>
      <c r="D265" s="74" t="s">
        <v>521</v>
      </c>
      <c r="E265" s="74" t="s">
        <v>45</v>
      </c>
      <c r="F265" s="75">
        <v>1</v>
      </c>
      <c r="G265" s="74" t="s">
        <v>493</v>
      </c>
      <c r="H265" s="75">
        <v>9</v>
      </c>
      <c r="I265" s="74" t="s">
        <v>39</v>
      </c>
      <c r="J265" s="75"/>
      <c r="K265" s="76">
        <v>1.23</v>
      </c>
      <c r="L265" s="76">
        <v>0.52</v>
      </c>
      <c r="M265" s="76"/>
      <c r="N265" s="77" t="str">
        <f t="shared" si="24"/>
        <v>M</v>
      </c>
      <c r="O265" s="77" t="str">
        <f t="shared" si="25"/>
        <v>M.1</v>
      </c>
      <c r="P265" s="77" t="str">
        <f t="shared" si="26"/>
        <v>M.1.9</v>
      </c>
      <c r="Q265" s="78" t="str">
        <f t="shared" si="27"/>
        <v>M - Masonry</v>
      </c>
      <c r="R265" s="78" t="str">
        <f t="shared" si="28"/>
        <v>M.1 - Masonry</v>
      </c>
      <c r="S265" s="79" t="str">
        <f t="shared" si="29"/>
        <v>M.1.9 - Masonry Exterior Waterproofing</v>
      </c>
      <c r="AB265"/>
    </row>
    <row r="266" spans="2:28" ht="16">
      <c r="B266" s="147" t="s">
        <v>45</v>
      </c>
      <c r="C266" s="148"/>
      <c r="D266" s="74" t="s">
        <v>521</v>
      </c>
      <c r="E266" s="74" t="s">
        <v>45</v>
      </c>
      <c r="F266" s="75">
        <v>1</v>
      </c>
      <c r="G266" s="74" t="s">
        <v>492</v>
      </c>
      <c r="H266" s="75">
        <v>10</v>
      </c>
      <c r="I266" s="74" t="s">
        <v>39</v>
      </c>
      <c r="J266" s="75"/>
      <c r="K266" s="76">
        <v>26.15</v>
      </c>
      <c r="L266" s="76">
        <v>13.48</v>
      </c>
      <c r="M266" s="76"/>
      <c r="N266" s="77" t="str">
        <f t="shared" si="24"/>
        <v>M</v>
      </c>
      <c r="O266" s="77" t="str">
        <f t="shared" si="25"/>
        <v>M.1</v>
      </c>
      <c r="P266" s="77" t="str">
        <f t="shared" si="26"/>
        <v>M.1.10</v>
      </c>
      <c r="Q266" s="78" t="str">
        <f t="shared" si="27"/>
        <v>M - Masonry</v>
      </c>
      <c r="R266" s="78" t="str">
        <f t="shared" si="28"/>
        <v>M.1 - Masonry</v>
      </c>
      <c r="S266" s="79" t="str">
        <f t="shared" si="29"/>
        <v>M.1.10 - Natural Stone</v>
      </c>
      <c r="AB266"/>
    </row>
    <row r="267" spans="2:28" ht="16">
      <c r="B267" s="147" t="s">
        <v>45</v>
      </c>
      <c r="C267" s="148"/>
      <c r="D267" s="74" t="s">
        <v>521</v>
      </c>
      <c r="E267" s="74" t="s">
        <v>488</v>
      </c>
      <c r="F267" s="75">
        <v>2</v>
      </c>
      <c r="G267" s="74" t="s">
        <v>489</v>
      </c>
      <c r="H267" s="75">
        <v>1</v>
      </c>
      <c r="I267" s="74" t="s">
        <v>22</v>
      </c>
      <c r="J267" s="75">
        <v>1</v>
      </c>
      <c r="K267" s="76"/>
      <c r="L267" s="76"/>
      <c r="M267" s="76"/>
      <c r="N267" s="77" t="str">
        <f t="shared" si="24"/>
        <v>M</v>
      </c>
      <c r="O267" s="77" t="str">
        <f t="shared" si="25"/>
        <v>M.2</v>
      </c>
      <c r="P267" s="77" t="str">
        <f t="shared" si="26"/>
        <v>M.2.1</v>
      </c>
      <c r="Q267" s="78" t="str">
        <f t="shared" si="27"/>
        <v>M - Masonry</v>
      </c>
      <c r="R267" s="78" t="str">
        <f t="shared" si="28"/>
        <v>M.2 - Masonry Preparation</v>
      </c>
      <c r="S267" s="79" t="str">
        <f t="shared" si="29"/>
        <v>M.2.1 - Masonry Preparation Allowance</v>
      </c>
      <c r="AB267"/>
    </row>
    <row r="268" spans="2:28" ht="16">
      <c r="B268" s="147" t="s">
        <v>45</v>
      </c>
      <c r="C268" s="148"/>
      <c r="D268" s="74" t="s">
        <v>521</v>
      </c>
      <c r="E268" s="74" t="s">
        <v>488</v>
      </c>
      <c r="F268" s="75">
        <v>2</v>
      </c>
      <c r="G268" s="74" t="s">
        <v>487</v>
      </c>
      <c r="H268" s="75">
        <v>2</v>
      </c>
      <c r="I268" s="74" t="s">
        <v>39</v>
      </c>
      <c r="J268" s="75"/>
      <c r="K268" s="76">
        <v>0.08</v>
      </c>
      <c r="L268" s="76"/>
      <c r="M268" s="76"/>
      <c r="N268" s="77" t="str">
        <f t="shared" si="24"/>
        <v>M</v>
      </c>
      <c r="O268" s="77" t="str">
        <f t="shared" si="25"/>
        <v>M.2</v>
      </c>
      <c r="P268" s="77" t="str">
        <f t="shared" si="26"/>
        <v>M.2.2</v>
      </c>
      <c r="Q268" s="78" t="str">
        <f t="shared" si="27"/>
        <v>M - Masonry</v>
      </c>
      <c r="R268" s="78" t="str">
        <f t="shared" si="28"/>
        <v>M.2 - Masonry Preparation</v>
      </c>
      <c r="S268" s="79" t="str">
        <f t="shared" si="29"/>
        <v>M.2.2 - Power Wash Masonry</v>
      </c>
      <c r="AB268"/>
    </row>
    <row r="269" spans="2:28" ht="16">
      <c r="B269" s="147" t="s">
        <v>477</v>
      </c>
      <c r="C269" s="148"/>
      <c r="D269" s="74" t="s">
        <v>522</v>
      </c>
      <c r="E269" s="74" t="s">
        <v>477</v>
      </c>
      <c r="F269" s="75">
        <v>1</v>
      </c>
      <c r="G269" s="74" t="s">
        <v>478</v>
      </c>
      <c r="H269" s="75">
        <v>1</v>
      </c>
      <c r="I269" s="74" t="s">
        <v>6</v>
      </c>
      <c r="J269" s="75">
        <v>1</v>
      </c>
      <c r="K269" s="76">
        <v>38.46</v>
      </c>
      <c r="L269" s="76">
        <v>41.48</v>
      </c>
      <c r="M269" s="76"/>
      <c r="N269" s="77" t="str">
        <f t="shared" si="24"/>
        <v>N</v>
      </c>
      <c r="O269" s="77" t="str">
        <f t="shared" si="25"/>
        <v>N.1</v>
      </c>
      <c r="P269" s="77" t="str">
        <f t="shared" si="26"/>
        <v>N.1.1</v>
      </c>
      <c r="Q269" s="78" t="str">
        <f t="shared" si="27"/>
        <v>N - Miscellaneous</v>
      </c>
      <c r="R269" s="78" t="str">
        <f t="shared" si="28"/>
        <v>N.1 - Miscellaneous</v>
      </c>
      <c r="S269" s="79" t="str">
        <f t="shared" si="29"/>
        <v>N.1.1 - Address # Panel</v>
      </c>
      <c r="AB269"/>
    </row>
    <row r="270" spans="2:28" ht="16">
      <c r="B270" s="147" t="s">
        <v>477</v>
      </c>
      <c r="C270" s="148"/>
      <c r="D270" s="74" t="s">
        <v>522</v>
      </c>
      <c r="E270" s="74" t="s">
        <v>477</v>
      </c>
      <c r="F270" s="75">
        <v>1</v>
      </c>
      <c r="G270" s="74" t="s">
        <v>481</v>
      </c>
      <c r="H270" s="75">
        <v>2</v>
      </c>
      <c r="I270" s="74" t="s">
        <v>22</v>
      </c>
      <c r="J270" s="75">
        <v>1</v>
      </c>
      <c r="K270" s="76"/>
      <c r="L270" s="76"/>
      <c r="M270" s="76"/>
      <c r="N270" s="77" t="str">
        <f t="shared" si="24"/>
        <v>N</v>
      </c>
      <c r="O270" s="77" t="str">
        <f t="shared" si="25"/>
        <v>N.1</v>
      </c>
      <c r="P270" s="77" t="str">
        <f t="shared" si="26"/>
        <v>N.1.2</v>
      </c>
      <c r="Q270" s="78" t="str">
        <f t="shared" si="27"/>
        <v>N - Miscellaneous</v>
      </c>
      <c r="R270" s="78" t="str">
        <f t="shared" si="28"/>
        <v>N.1 - Miscellaneous</v>
      </c>
      <c r="S270" s="79" t="str">
        <f t="shared" si="29"/>
        <v>N.1.2 - Miscellaneous Allowance</v>
      </c>
      <c r="AB270"/>
    </row>
    <row r="271" spans="2:28" ht="16">
      <c r="B271" s="147" t="s">
        <v>477</v>
      </c>
      <c r="C271" s="148"/>
      <c r="D271" s="74" t="s">
        <v>522</v>
      </c>
      <c r="E271" s="74" t="s">
        <v>477</v>
      </c>
      <c r="F271" s="75">
        <v>1</v>
      </c>
      <c r="G271" s="74" t="s">
        <v>476</v>
      </c>
      <c r="H271" s="75">
        <v>3</v>
      </c>
      <c r="I271" s="74" t="s">
        <v>6</v>
      </c>
      <c r="J271" s="75">
        <v>1</v>
      </c>
      <c r="K271" s="76">
        <v>76.92</v>
      </c>
      <c r="L271" s="76">
        <v>103.69</v>
      </c>
      <c r="M271" s="76"/>
      <c r="N271" s="77" t="str">
        <f t="shared" si="24"/>
        <v>N</v>
      </c>
      <c r="O271" s="77" t="str">
        <f t="shared" si="25"/>
        <v>N.1</v>
      </c>
      <c r="P271" s="77" t="str">
        <f t="shared" si="26"/>
        <v>N.1.3</v>
      </c>
      <c r="Q271" s="78" t="str">
        <f t="shared" si="27"/>
        <v>N - Miscellaneous</v>
      </c>
      <c r="R271" s="78" t="str">
        <f t="shared" si="28"/>
        <v>N.1 - Miscellaneous</v>
      </c>
      <c r="S271" s="79" t="str">
        <f t="shared" si="29"/>
        <v>N.1.3 - New Mailbox</v>
      </c>
      <c r="AB271"/>
    </row>
    <row r="272" spans="2:28" ht="16">
      <c r="B272" s="147" t="s">
        <v>477</v>
      </c>
      <c r="C272" s="148"/>
      <c r="D272" s="74" t="s">
        <v>522</v>
      </c>
      <c r="E272" s="74" t="s">
        <v>477</v>
      </c>
      <c r="F272" s="75">
        <v>1</v>
      </c>
      <c r="G272" s="74" t="s">
        <v>480</v>
      </c>
      <c r="H272" s="75">
        <v>4</v>
      </c>
      <c r="I272" s="74" t="s">
        <v>6</v>
      </c>
      <c r="J272" s="75"/>
      <c r="K272" s="76">
        <v>38.46</v>
      </c>
      <c r="L272" s="76">
        <v>41.48</v>
      </c>
      <c r="M272" s="76"/>
      <c r="N272" s="77" t="str">
        <f t="shared" si="24"/>
        <v>N</v>
      </c>
      <c r="O272" s="77" t="str">
        <f t="shared" si="25"/>
        <v>N.1</v>
      </c>
      <c r="P272" s="77" t="str">
        <f t="shared" si="26"/>
        <v>N.1.4</v>
      </c>
      <c r="Q272" s="78" t="str">
        <f t="shared" si="27"/>
        <v>N - Miscellaneous</v>
      </c>
      <c r="R272" s="78" t="str">
        <f t="shared" si="28"/>
        <v>N.1 - Miscellaneous</v>
      </c>
      <c r="S272" s="79" t="str">
        <f t="shared" si="29"/>
        <v>N.1.4 - Shutters</v>
      </c>
      <c r="AB272"/>
    </row>
    <row r="273" spans="2:28" ht="16">
      <c r="B273" s="147" t="s">
        <v>477</v>
      </c>
      <c r="C273" s="148"/>
      <c r="D273" s="74" t="s">
        <v>522</v>
      </c>
      <c r="E273" s="74" t="s">
        <v>477</v>
      </c>
      <c r="F273" s="75">
        <v>1</v>
      </c>
      <c r="G273" s="74" t="s">
        <v>479</v>
      </c>
      <c r="H273" s="75">
        <v>5</v>
      </c>
      <c r="I273" s="74" t="s">
        <v>6</v>
      </c>
      <c r="J273" s="75">
        <v>1</v>
      </c>
      <c r="K273" s="76">
        <v>76.92</v>
      </c>
      <c r="L273" s="76">
        <v>88.14</v>
      </c>
      <c r="M273" s="76"/>
      <c r="N273" s="77" t="str">
        <f t="shared" si="24"/>
        <v>N</v>
      </c>
      <c r="O273" s="77" t="str">
        <f t="shared" si="25"/>
        <v>N.1</v>
      </c>
      <c r="P273" s="77" t="str">
        <f t="shared" si="26"/>
        <v>N.1.5</v>
      </c>
      <c r="Q273" s="78" t="str">
        <f t="shared" si="27"/>
        <v>N - Miscellaneous</v>
      </c>
      <c r="R273" s="78" t="str">
        <f t="shared" si="28"/>
        <v>N.1 - Miscellaneous</v>
      </c>
      <c r="S273" s="79" t="str">
        <f t="shared" si="29"/>
        <v>N.1.5 - Stair Treads</v>
      </c>
      <c r="AB273"/>
    </row>
    <row r="274" spans="2:28" ht="16">
      <c r="B274" s="147" t="s">
        <v>133</v>
      </c>
      <c r="C274" s="148"/>
      <c r="D274" s="74" t="s">
        <v>523</v>
      </c>
      <c r="E274" s="74" t="s">
        <v>230</v>
      </c>
      <c r="F274" s="75">
        <v>1</v>
      </c>
      <c r="G274" s="74" t="s">
        <v>235</v>
      </c>
      <c r="H274" s="75">
        <v>1</v>
      </c>
      <c r="I274" s="74" t="s">
        <v>22</v>
      </c>
      <c r="J274" s="75">
        <v>1</v>
      </c>
      <c r="K274" s="76"/>
      <c r="L274" s="76"/>
      <c r="M274" s="76"/>
      <c r="N274" s="77" t="str">
        <f t="shared" si="24"/>
        <v>O</v>
      </c>
      <c r="O274" s="77" t="str">
        <f t="shared" si="25"/>
        <v>O.1</v>
      </c>
      <c r="P274" s="77" t="str">
        <f t="shared" si="26"/>
        <v>O.1.1</v>
      </c>
      <c r="Q274" s="78" t="str">
        <f t="shared" si="27"/>
        <v>O - Painting</v>
      </c>
      <c r="R274" s="78" t="str">
        <f t="shared" si="28"/>
        <v>O.1 - Exterior Painting</v>
      </c>
      <c r="S274" s="79" t="str">
        <f t="shared" si="29"/>
        <v>O.1.1 - Exterior Painting Allowance</v>
      </c>
      <c r="AB274"/>
    </row>
    <row r="275" spans="2:28" ht="16">
      <c r="B275" s="147" t="s">
        <v>133</v>
      </c>
      <c r="C275" s="148"/>
      <c r="D275" s="74" t="s">
        <v>523</v>
      </c>
      <c r="E275" s="74" t="s">
        <v>230</v>
      </c>
      <c r="F275" s="75">
        <v>1</v>
      </c>
      <c r="G275" s="74" t="s">
        <v>232</v>
      </c>
      <c r="H275" s="75">
        <v>2</v>
      </c>
      <c r="I275" s="74" t="s">
        <v>6</v>
      </c>
      <c r="J275" s="75"/>
      <c r="K275" s="76">
        <v>115.38</v>
      </c>
      <c r="L275" s="76">
        <v>10.37</v>
      </c>
      <c r="M275" s="76"/>
      <c r="N275" s="77" t="str">
        <f t="shared" si="24"/>
        <v>O</v>
      </c>
      <c r="O275" s="77" t="str">
        <f t="shared" si="25"/>
        <v>O.1</v>
      </c>
      <c r="P275" s="77" t="str">
        <f t="shared" si="26"/>
        <v>O.1.2</v>
      </c>
      <c r="Q275" s="78" t="str">
        <f t="shared" si="27"/>
        <v>O - Painting</v>
      </c>
      <c r="R275" s="78" t="str">
        <f t="shared" si="28"/>
        <v>O.1 - Exterior Painting</v>
      </c>
      <c r="S275" s="79" t="str">
        <f t="shared" si="29"/>
        <v>O.1.2 - Paint Exterior Door</v>
      </c>
      <c r="AB275"/>
    </row>
    <row r="276" spans="2:28" ht="16">
      <c r="B276" s="147" t="s">
        <v>133</v>
      </c>
      <c r="C276" s="148"/>
      <c r="D276" s="74" t="s">
        <v>523</v>
      </c>
      <c r="E276" s="74" t="s">
        <v>230</v>
      </c>
      <c r="F276" s="75">
        <v>1</v>
      </c>
      <c r="G276" s="74" t="s">
        <v>234</v>
      </c>
      <c r="H276" s="75">
        <v>3</v>
      </c>
      <c r="I276" s="74" t="s">
        <v>39</v>
      </c>
      <c r="J276" s="75"/>
      <c r="K276" s="76">
        <v>1.1499999999999999</v>
      </c>
      <c r="L276" s="76">
        <v>0.26</v>
      </c>
      <c r="M276" s="76"/>
      <c r="N276" s="77" t="str">
        <f t="shared" si="24"/>
        <v>O</v>
      </c>
      <c r="O276" s="77" t="str">
        <f t="shared" si="25"/>
        <v>O.1</v>
      </c>
      <c r="P276" s="77" t="str">
        <f t="shared" si="26"/>
        <v>O.1.3</v>
      </c>
      <c r="Q276" s="78" t="str">
        <f t="shared" si="27"/>
        <v>O - Painting</v>
      </c>
      <c r="R276" s="78" t="str">
        <f t="shared" si="28"/>
        <v>O.1 - Exterior Painting</v>
      </c>
      <c r="S276" s="79" t="str">
        <f t="shared" si="29"/>
        <v>O.1.3 - Paint Siding</v>
      </c>
      <c r="AB276"/>
    </row>
    <row r="277" spans="2:28" ht="16">
      <c r="B277" s="147" t="s">
        <v>133</v>
      </c>
      <c r="C277" s="148"/>
      <c r="D277" s="74" t="s">
        <v>523</v>
      </c>
      <c r="E277" s="74" t="s">
        <v>230</v>
      </c>
      <c r="F277" s="75">
        <v>1</v>
      </c>
      <c r="G277" s="74" t="s">
        <v>229</v>
      </c>
      <c r="H277" s="75">
        <v>4</v>
      </c>
      <c r="I277" s="74" t="s">
        <v>32</v>
      </c>
      <c r="J277" s="75"/>
      <c r="K277" s="76">
        <v>2.31</v>
      </c>
      <c r="L277" s="76">
        <v>0.16</v>
      </c>
      <c r="M277" s="76"/>
      <c r="N277" s="77" t="str">
        <f t="shared" si="24"/>
        <v>O</v>
      </c>
      <c r="O277" s="77" t="str">
        <f t="shared" si="25"/>
        <v>O.1</v>
      </c>
      <c r="P277" s="77" t="str">
        <f t="shared" si="26"/>
        <v>O.1.4</v>
      </c>
      <c r="Q277" s="78" t="str">
        <f t="shared" si="27"/>
        <v>O - Painting</v>
      </c>
      <c r="R277" s="78" t="str">
        <f t="shared" si="28"/>
        <v>O.1 - Exterior Painting</v>
      </c>
      <c r="S277" s="79" t="str">
        <f t="shared" si="29"/>
        <v>O.1.4 - Paint Trim Only</v>
      </c>
      <c r="AB277"/>
    </row>
    <row r="278" spans="2:28" ht="16">
      <c r="B278" s="147" t="s">
        <v>133</v>
      </c>
      <c r="C278" s="148"/>
      <c r="D278" s="74" t="s">
        <v>523</v>
      </c>
      <c r="E278" s="74" t="s">
        <v>230</v>
      </c>
      <c r="F278" s="75">
        <v>1</v>
      </c>
      <c r="G278" s="74" t="s">
        <v>231</v>
      </c>
      <c r="H278" s="75">
        <v>5</v>
      </c>
      <c r="I278" s="74" t="s">
        <v>39</v>
      </c>
      <c r="J278" s="75"/>
      <c r="K278" s="76">
        <v>0.31</v>
      </c>
      <c r="L278" s="76"/>
      <c r="M278" s="76"/>
      <c r="N278" s="77" t="str">
        <f t="shared" si="24"/>
        <v>O</v>
      </c>
      <c r="O278" s="77" t="str">
        <f t="shared" si="25"/>
        <v>O.1</v>
      </c>
      <c r="P278" s="77" t="str">
        <f t="shared" si="26"/>
        <v>O.1.5</v>
      </c>
      <c r="Q278" s="78" t="str">
        <f t="shared" si="27"/>
        <v>O - Painting</v>
      </c>
      <c r="R278" s="78" t="str">
        <f t="shared" si="28"/>
        <v>O.1 - Exterior Painting</v>
      </c>
      <c r="S278" s="79" t="str">
        <f t="shared" si="29"/>
        <v>O.1.5 - Prep/Clean Siding</v>
      </c>
      <c r="AB278"/>
    </row>
    <row r="279" spans="2:28" ht="16">
      <c r="B279" s="147" t="s">
        <v>133</v>
      </c>
      <c r="C279" s="148"/>
      <c r="D279" s="74" t="s">
        <v>523</v>
      </c>
      <c r="E279" s="74" t="s">
        <v>230</v>
      </c>
      <c r="F279" s="75">
        <v>1</v>
      </c>
      <c r="G279" s="74" t="s">
        <v>233</v>
      </c>
      <c r="H279" s="75">
        <v>6</v>
      </c>
      <c r="I279" s="74" t="s">
        <v>39</v>
      </c>
      <c r="J279" s="75"/>
      <c r="K279" s="76">
        <v>2.31</v>
      </c>
      <c r="L279" s="76">
        <v>0.26</v>
      </c>
      <c r="M279" s="76"/>
      <c r="N279" s="77" t="str">
        <f t="shared" si="24"/>
        <v>O</v>
      </c>
      <c r="O279" s="77" t="str">
        <f t="shared" si="25"/>
        <v>O.1</v>
      </c>
      <c r="P279" s="77" t="str">
        <f t="shared" si="26"/>
        <v>O.1.6</v>
      </c>
      <c r="Q279" s="78" t="str">
        <f t="shared" si="27"/>
        <v>O - Painting</v>
      </c>
      <c r="R279" s="78" t="str">
        <f t="shared" si="28"/>
        <v>O.1 - Exterior Painting</v>
      </c>
      <c r="S279" s="79" t="str">
        <f t="shared" si="29"/>
        <v>O.1.6 - Sand &amp; Prep Decking For Repainting</v>
      </c>
      <c r="AB279"/>
    </row>
    <row r="280" spans="2:28" ht="16">
      <c r="B280" s="147" t="s">
        <v>133</v>
      </c>
      <c r="C280" s="148"/>
      <c r="D280" s="74" t="s">
        <v>523</v>
      </c>
      <c r="E280" s="74" t="s">
        <v>132</v>
      </c>
      <c r="F280" s="75">
        <v>2</v>
      </c>
      <c r="G280" s="74" t="s">
        <v>138</v>
      </c>
      <c r="H280" s="75">
        <v>1</v>
      </c>
      <c r="I280" s="74" t="s">
        <v>22</v>
      </c>
      <c r="J280" s="75">
        <v>1</v>
      </c>
      <c r="K280" s="76"/>
      <c r="L280" s="76"/>
      <c r="M280" s="76"/>
      <c r="N280" s="77" t="str">
        <f t="shared" si="24"/>
        <v>O</v>
      </c>
      <c r="O280" s="77" t="str">
        <f t="shared" si="25"/>
        <v>O.2</v>
      </c>
      <c r="P280" s="77" t="str">
        <f t="shared" si="26"/>
        <v>O.2.1</v>
      </c>
      <c r="Q280" s="78" t="str">
        <f t="shared" si="27"/>
        <v>O - Painting</v>
      </c>
      <c r="R280" s="78" t="str">
        <f t="shared" si="28"/>
        <v>O.2 - Interior Painting</v>
      </c>
      <c r="S280" s="79" t="str">
        <f t="shared" si="29"/>
        <v>O.2.1 - Interior Painting Allowance</v>
      </c>
      <c r="AB280"/>
    </row>
    <row r="281" spans="2:28" ht="16">
      <c r="B281" s="147" t="s">
        <v>133</v>
      </c>
      <c r="C281" s="148"/>
      <c r="D281" s="74" t="s">
        <v>523</v>
      </c>
      <c r="E281" s="74" t="s">
        <v>132</v>
      </c>
      <c r="F281" s="75">
        <v>2</v>
      </c>
      <c r="G281" s="74" t="s">
        <v>135</v>
      </c>
      <c r="H281" s="75">
        <v>2</v>
      </c>
      <c r="I281" s="74" t="s">
        <v>39</v>
      </c>
      <c r="J281" s="75"/>
      <c r="K281" s="76">
        <v>1.92</v>
      </c>
      <c r="L281" s="76">
        <v>0.26</v>
      </c>
      <c r="M281" s="76"/>
      <c r="N281" s="77" t="str">
        <f t="shared" si="24"/>
        <v>O</v>
      </c>
      <c r="O281" s="77" t="str">
        <f t="shared" si="25"/>
        <v>O.2</v>
      </c>
      <c r="P281" s="77" t="str">
        <f t="shared" si="26"/>
        <v>O.2.2</v>
      </c>
      <c r="Q281" s="78" t="str">
        <f t="shared" si="27"/>
        <v>O - Painting</v>
      </c>
      <c r="R281" s="78" t="str">
        <f t="shared" si="28"/>
        <v>O.2 - Interior Painting</v>
      </c>
      <c r="S281" s="79" t="str">
        <f t="shared" si="29"/>
        <v>O.2.2 - Paint Ceilings</v>
      </c>
      <c r="AB281"/>
    </row>
    <row r="282" spans="2:28" ht="16">
      <c r="B282" s="147" t="s">
        <v>133</v>
      </c>
      <c r="C282" s="148"/>
      <c r="D282" s="74" t="s">
        <v>523</v>
      </c>
      <c r="E282" s="74" t="s">
        <v>132</v>
      </c>
      <c r="F282" s="75">
        <v>2</v>
      </c>
      <c r="G282" s="74" t="s">
        <v>134</v>
      </c>
      <c r="H282" s="75">
        <v>3</v>
      </c>
      <c r="I282" s="74" t="s">
        <v>6</v>
      </c>
      <c r="J282" s="75"/>
      <c r="K282" s="76">
        <v>76.92</v>
      </c>
      <c r="L282" s="76">
        <v>5.18</v>
      </c>
      <c r="M282" s="76"/>
      <c r="N282" s="77" t="str">
        <f t="shared" si="24"/>
        <v>O</v>
      </c>
      <c r="O282" s="77" t="str">
        <f t="shared" si="25"/>
        <v>O.2</v>
      </c>
      <c r="P282" s="77" t="str">
        <f t="shared" si="26"/>
        <v>O.2.3</v>
      </c>
      <c r="Q282" s="78" t="str">
        <f t="shared" si="27"/>
        <v>O - Painting</v>
      </c>
      <c r="R282" s="78" t="str">
        <f t="shared" si="28"/>
        <v>O.2 - Interior Painting</v>
      </c>
      <c r="S282" s="79" t="str">
        <f t="shared" si="29"/>
        <v>O.2.3 - Paint Doors &amp; Frames</v>
      </c>
      <c r="AB282"/>
    </row>
    <row r="283" spans="2:28" ht="16">
      <c r="B283" s="147" t="s">
        <v>133</v>
      </c>
      <c r="C283" s="148"/>
      <c r="D283" s="74" t="s">
        <v>523</v>
      </c>
      <c r="E283" s="74" t="s">
        <v>132</v>
      </c>
      <c r="F283" s="75">
        <v>2</v>
      </c>
      <c r="G283" s="74" t="s">
        <v>137</v>
      </c>
      <c r="H283" s="75">
        <v>4</v>
      </c>
      <c r="I283" s="74" t="s">
        <v>39</v>
      </c>
      <c r="J283" s="75"/>
      <c r="K283" s="76">
        <v>1.54</v>
      </c>
      <c r="L283" s="76">
        <v>0.21</v>
      </c>
      <c r="M283" s="76"/>
      <c r="N283" s="77" t="str">
        <f t="shared" si="24"/>
        <v>O</v>
      </c>
      <c r="O283" s="77" t="str">
        <f t="shared" si="25"/>
        <v>O.2</v>
      </c>
      <c r="P283" s="77" t="str">
        <f t="shared" si="26"/>
        <v>O.2.4</v>
      </c>
      <c r="Q283" s="78" t="str">
        <f t="shared" si="27"/>
        <v>O - Painting</v>
      </c>
      <c r="R283" s="78" t="str">
        <f t="shared" si="28"/>
        <v>O.2 - Interior Painting</v>
      </c>
      <c r="S283" s="79" t="str">
        <f t="shared" si="29"/>
        <v>O.2.4 - Paint Walls</v>
      </c>
      <c r="AB283"/>
    </row>
    <row r="284" spans="2:28" ht="16">
      <c r="B284" s="147" t="s">
        <v>133</v>
      </c>
      <c r="C284" s="148"/>
      <c r="D284" s="74" t="s">
        <v>523</v>
      </c>
      <c r="E284" s="74" t="s">
        <v>132</v>
      </c>
      <c r="F284" s="75">
        <v>2</v>
      </c>
      <c r="G284" s="74" t="s">
        <v>131</v>
      </c>
      <c r="H284" s="75">
        <v>5</v>
      </c>
      <c r="I284" s="74" t="s">
        <v>32</v>
      </c>
      <c r="J284" s="75"/>
      <c r="K284" s="76">
        <v>3.08</v>
      </c>
      <c r="L284" s="76">
        <v>0.1</v>
      </c>
      <c r="M284" s="76"/>
      <c r="N284" s="77" t="str">
        <f t="shared" si="24"/>
        <v>O</v>
      </c>
      <c r="O284" s="77" t="str">
        <f t="shared" si="25"/>
        <v>O.2</v>
      </c>
      <c r="P284" s="77" t="str">
        <f t="shared" si="26"/>
        <v>O.2.5</v>
      </c>
      <c r="Q284" s="78" t="str">
        <f t="shared" si="27"/>
        <v>O - Painting</v>
      </c>
      <c r="R284" s="78" t="str">
        <f t="shared" si="28"/>
        <v>O.2 - Interior Painting</v>
      </c>
      <c r="S284" s="79" t="str">
        <f t="shared" si="29"/>
        <v>O.2.5 - Paint Wood Base</v>
      </c>
      <c r="AB284"/>
    </row>
    <row r="285" spans="2:28" ht="16">
      <c r="B285" s="147" t="s">
        <v>133</v>
      </c>
      <c r="C285" s="148"/>
      <c r="D285" s="74" t="s">
        <v>523</v>
      </c>
      <c r="E285" s="74" t="s">
        <v>132</v>
      </c>
      <c r="F285" s="75">
        <v>2</v>
      </c>
      <c r="G285" s="74" t="s">
        <v>136</v>
      </c>
      <c r="H285" s="75">
        <v>6</v>
      </c>
      <c r="I285" s="74" t="s">
        <v>39</v>
      </c>
      <c r="J285" s="75"/>
      <c r="K285" s="76">
        <v>3.85</v>
      </c>
      <c r="L285" s="76">
        <v>0.52</v>
      </c>
      <c r="M285" s="76"/>
      <c r="N285" s="77" t="str">
        <f t="shared" si="24"/>
        <v>O</v>
      </c>
      <c r="O285" s="77" t="str">
        <f t="shared" si="25"/>
        <v>O.2</v>
      </c>
      <c r="P285" s="77" t="str">
        <f t="shared" si="26"/>
        <v>O.2.6</v>
      </c>
      <c r="Q285" s="78" t="str">
        <f t="shared" si="27"/>
        <v>O - Painting</v>
      </c>
      <c r="R285" s="78" t="str">
        <f t="shared" si="28"/>
        <v>O.2 - Interior Painting</v>
      </c>
      <c r="S285" s="79" t="str">
        <f t="shared" si="29"/>
        <v>O.2.6 - Strip, Paint Cabinets/Vanities</v>
      </c>
      <c r="AB285"/>
    </row>
    <row r="286" spans="2:28" ht="16">
      <c r="B286" s="147" t="s">
        <v>133</v>
      </c>
      <c r="C286" s="148"/>
      <c r="D286" s="74" t="s">
        <v>523</v>
      </c>
      <c r="E286" s="74" t="s">
        <v>475</v>
      </c>
      <c r="F286" s="75">
        <v>3</v>
      </c>
      <c r="G286" s="74" t="s">
        <v>474</v>
      </c>
      <c r="H286" s="75">
        <v>1</v>
      </c>
      <c r="I286" s="74" t="s">
        <v>22</v>
      </c>
      <c r="J286" s="75">
        <v>1</v>
      </c>
      <c r="K286" s="76"/>
      <c r="L286" s="76"/>
      <c r="M286" s="76"/>
      <c r="N286" s="77" t="str">
        <f t="shared" si="24"/>
        <v>O</v>
      </c>
      <c r="O286" s="77" t="str">
        <f t="shared" si="25"/>
        <v>O.3</v>
      </c>
      <c r="P286" s="77" t="str">
        <f t="shared" si="26"/>
        <v>O.3.1</v>
      </c>
      <c r="Q286" s="78" t="str">
        <f t="shared" si="27"/>
        <v>O - Painting</v>
      </c>
      <c r="R286" s="78" t="str">
        <f t="shared" si="28"/>
        <v>O.3 - Painting General</v>
      </c>
      <c r="S286" s="79" t="str">
        <f t="shared" si="29"/>
        <v>O.3.1 - Painting Allowance</v>
      </c>
      <c r="AB286"/>
    </row>
    <row r="287" spans="2:28" ht="16">
      <c r="B287" s="147" t="s">
        <v>25</v>
      </c>
      <c r="C287" s="148"/>
      <c r="D287" s="74" t="s">
        <v>524</v>
      </c>
      <c r="E287" s="74" t="s">
        <v>24</v>
      </c>
      <c r="F287" s="75">
        <v>1</v>
      </c>
      <c r="G287" s="74" t="s">
        <v>30</v>
      </c>
      <c r="H287" s="75">
        <v>1</v>
      </c>
      <c r="I287" s="74" t="s">
        <v>22</v>
      </c>
      <c r="J287" s="75">
        <v>1</v>
      </c>
      <c r="K287" s="76"/>
      <c r="L287" s="76"/>
      <c r="M287" s="76">
        <v>4000</v>
      </c>
      <c r="N287" s="77" t="str">
        <f t="shared" si="24"/>
        <v>P</v>
      </c>
      <c r="O287" s="77" t="str">
        <f t="shared" si="25"/>
        <v>P.1</v>
      </c>
      <c r="P287" s="77" t="str">
        <f t="shared" si="26"/>
        <v>P.1.1</v>
      </c>
      <c r="Q287" s="78" t="str">
        <f t="shared" si="27"/>
        <v>P - Per Room</v>
      </c>
      <c r="R287" s="78" t="str">
        <f t="shared" si="28"/>
        <v>P.1 - Room by Room</v>
      </c>
      <c r="S287" s="79" t="str">
        <f t="shared" si="29"/>
        <v>P.1.1 - Per Bathroom</v>
      </c>
      <c r="AB287"/>
    </row>
    <row r="288" spans="2:28" ht="16">
      <c r="B288" s="147" t="s">
        <v>25</v>
      </c>
      <c r="C288" s="148"/>
      <c r="D288" s="74" t="s">
        <v>524</v>
      </c>
      <c r="E288" s="74" t="s">
        <v>24</v>
      </c>
      <c r="F288" s="75">
        <v>1</v>
      </c>
      <c r="G288" s="74" t="s">
        <v>28</v>
      </c>
      <c r="H288" s="75">
        <v>2</v>
      </c>
      <c r="I288" s="74" t="s">
        <v>22</v>
      </c>
      <c r="J288" s="75">
        <v>1</v>
      </c>
      <c r="K288" s="76"/>
      <c r="L288" s="76"/>
      <c r="M288" s="76">
        <v>1500</v>
      </c>
      <c r="N288" s="77" t="str">
        <f t="shared" si="24"/>
        <v>P</v>
      </c>
      <c r="O288" s="77" t="str">
        <f t="shared" si="25"/>
        <v>P.1</v>
      </c>
      <c r="P288" s="77" t="str">
        <f t="shared" si="26"/>
        <v>P.1.2</v>
      </c>
      <c r="Q288" s="78" t="str">
        <f t="shared" si="27"/>
        <v>P - Per Room</v>
      </c>
      <c r="R288" s="78" t="str">
        <f t="shared" si="28"/>
        <v>P.1 - Room by Room</v>
      </c>
      <c r="S288" s="79" t="str">
        <f t="shared" si="29"/>
        <v>P.1.2 - Per Bedroom</v>
      </c>
      <c r="AB288"/>
    </row>
    <row r="289" spans="2:28" ht="16">
      <c r="B289" s="147" t="s">
        <v>25</v>
      </c>
      <c r="C289" s="148"/>
      <c r="D289" s="74" t="s">
        <v>524</v>
      </c>
      <c r="E289" s="74" t="s">
        <v>24</v>
      </c>
      <c r="F289" s="75">
        <v>1</v>
      </c>
      <c r="G289" s="74" t="s">
        <v>26</v>
      </c>
      <c r="H289" s="75">
        <v>3</v>
      </c>
      <c r="I289" s="74" t="s">
        <v>22</v>
      </c>
      <c r="J289" s="75">
        <v>1</v>
      </c>
      <c r="K289" s="76"/>
      <c r="L289" s="76"/>
      <c r="M289" s="76">
        <v>1500</v>
      </c>
      <c r="N289" s="77" t="str">
        <f t="shared" si="24"/>
        <v>P</v>
      </c>
      <c r="O289" s="77" t="str">
        <f t="shared" si="25"/>
        <v>P.1</v>
      </c>
      <c r="P289" s="77" t="str">
        <f t="shared" si="26"/>
        <v>P.1.3</v>
      </c>
      <c r="Q289" s="78" t="str">
        <f t="shared" si="27"/>
        <v>P - Per Room</v>
      </c>
      <c r="R289" s="78" t="str">
        <f t="shared" si="28"/>
        <v>P.1 - Room by Room</v>
      </c>
      <c r="S289" s="79" t="str">
        <f t="shared" si="29"/>
        <v>P.1.3 - Per Dining Room</v>
      </c>
      <c r="AB289"/>
    </row>
    <row r="290" spans="2:28" ht="16">
      <c r="B290" s="147" t="s">
        <v>25</v>
      </c>
      <c r="C290" s="148"/>
      <c r="D290" s="74" t="s">
        <v>524</v>
      </c>
      <c r="E290" s="74" t="s">
        <v>24</v>
      </c>
      <c r="F290" s="75">
        <v>1</v>
      </c>
      <c r="G290" s="74" t="s">
        <v>23</v>
      </c>
      <c r="H290" s="75">
        <v>4</v>
      </c>
      <c r="I290" s="74" t="s">
        <v>22</v>
      </c>
      <c r="J290" s="75">
        <v>1</v>
      </c>
      <c r="K290" s="76"/>
      <c r="L290" s="76"/>
      <c r="M290" s="76">
        <v>35000</v>
      </c>
      <c r="N290" s="77" t="str">
        <f t="shared" si="24"/>
        <v>P</v>
      </c>
      <c r="O290" s="77" t="str">
        <f t="shared" si="25"/>
        <v>P.1</v>
      </c>
      <c r="P290" s="77" t="str">
        <f t="shared" si="26"/>
        <v>P.1.4</v>
      </c>
      <c r="Q290" s="78" t="str">
        <f t="shared" si="27"/>
        <v>P - Per Room</v>
      </c>
      <c r="R290" s="78" t="str">
        <f t="shared" si="28"/>
        <v>P.1 - Room by Room</v>
      </c>
      <c r="S290" s="79" t="str">
        <f t="shared" si="29"/>
        <v>P.1.4 - Per Garage</v>
      </c>
      <c r="AB290"/>
    </row>
    <row r="291" spans="2:28" ht="16">
      <c r="B291" s="147" t="s">
        <v>25</v>
      </c>
      <c r="C291" s="148"/>
      <c r="D291" s="74" t="s">
        <v>524</v>
      </c>
      <c r="E291" s="74" t="s">
        <v>24</v>
      </c>
      <c r="F291" s="75">
        <v>1</v>
      </c>
      <c r="G291" s="74" t="s">
        <v>29</v>
      </c>
      <c r="H291" s="75">
        <v>5</v>
      </c>
      <c r="I291" s="74" t="s">
        <v>22</v>
      </c>
      <c r="J291" s="75">
        <v>1</v>
      </c>
      <c r="K291" s="76"/>
      <c r="L291" s="76"/>
      <c r="M291" s="76">
        <v>15000</v>
      </c>
      <c r="N291" s="77" t="str">
        <f t="shared" si="24"/>
        <v>P</v>
      </c>
      <c r="O291" s="77" t="str">
        <f t="shared" si="25"/>
        <v>P.1</v>
      </c>
      <c r="P291" s="77" t="str">
        <f t="shared" si="26"/>
        <v>P.1.5</v>
      </c>
      <c r="Q291" s="78" t="str">
        <f t="shared" si="27"/>
        <v>P - Per Room</v>
      </c>
      <c r="R291" s="78" t="str">
        <f t="shared" si="28"/>
        <v>P.1 - Room by Room</v>
      </c>
      <c r="S291" s="79" t="str">
        <f t="shared" si="29"/>
        <v>P.1.5 - Per Kitchen</v>
      </c>
      <c r="AB291"/>
    </row>
    <row r="292" spans="2:28" ht="16">
      <c r="B292" s="147" t="s">
        <v>25</v>
      </c>
      <c r="C292" s="148"/>
      <c r="D292" s="74" t="s">
        <v>524</v>
      </c>
      <c r="E292" s="74" t="s">
        <v>24</v>
      </c>
      <c r="F292" s="75">
        <v>1</v>
      </c>
      <c r="G292" s="74" t="s">
        <v>27</v>
      </c>
      <c r="H292" s="75">
        <v>6</v>
      </c>
      <c r="I292" s="74" t="s">
        <v>22</v>
      </c>
      <c r="J292" s="75">
        <v>1</v>
      </c>
      <c r="K292" s="76"/>
      <c r="L292" s="76"/>
      <c r="M292" s="76">
        <v>3000</v>
      </c>
      <c r="N292" s="77" t="str">
        <f t="shared" si="24"/>
        <v>P</v>
      </c>
      <c r="O292" s="77" t="str">
        <f t="shared" si="25"/>
        <v>P.1</v>
      </c>
      <c r="P292" s="77" t="str">
        <f t="shared" si="26"/>
        <v>P.1.6</v>
      </c>
      <c r="Q292" s="78" t="str">
        <f t="shared" si="27"/>
        <v>P - Per Room</v>
      </c>
      <c r="R292" s="78" t="str">
        <f t="shared" si="28"/>
        <v>P.1 - Room by Room</v>
      </c>
      <c r="S292" s="79" t="str">
        <f t="shared" si="29"/>
        <v>P.1.6 - Per Laundry Room</v>
      </c>
      <c r="AB292"/>
    </row>
    <row r="293" spans="2:28" ht="16">
      <c r="B293" s="147" t="s">
        <v>25</v>
      </c>
      <c r="C293" s="148"/>
      <c r="D293" s="74" t="s">
        <v>524</v>
      </c>
      <c r="E293" s="74" t="s">
        <v>31</v>
      </c>
      <c r="F293" s="75">
        <v>2</v>
      </c>
      <c r="G293" s="74" t="s">
        <v>31</v>
      </c>
      <c r="H293" s="75">
        <v>1</v>
      </c>
      <c r="I293" s="74" t="s">
        <v>22</v>
      </c>
      <c r="J293" s="75">
        <v>1</v>
      </c>
      <c r="K293" s="76"/>
      <c r="L293" s="76"/>
      <c r="M293" s="76">
        <v>40000</v>
      </c>
      <c r="N293" s="77" t="str">
        <f t="shared" si="24"/>
        <v>P</v>
      </c>
      <c r="O293" s="77" t="str">
        <f t="shared" si="25"/>
        <v>P.2</v>
      </c>
      <c r="P293" s="77" t="str">
        <f t="shared" si="26"/>
        <v>P.2.1</v>
      </c>
      <c r="Q293" s="78" t="str">
        <f t="shared" si="27"/>
        <v>P - Per Room</v>
      </c>
      <c r="R293" s="78" t="str">
        <f t="shared" si="28"/>
        <v>P.2 - Whole House</v>
      </c>
      <c r="S293" s="79" t="str">
        <f t="shared" si="29"/>
        <v>P.2.1 - Whole House</v>
      </c>
      <c r="AB293"/>
    </row>
    <row r="294" spans="2:28" ht="16">
      <c r="B294" s="147" t="s">
        <v>12</v>
      </c>
      <c r="C294" s="148"/>
      <c r="D294" s="74" t="s">
        <v>525</v>
      </c>
      <c r="E294" s="74" t="s">
        <v>340</v>
      </c>
      <c r="F294" s="75">
        <v>1</v>
      </c>
      <c r="G294" s="74" t="s">
        <v>348</v>
      </c>
      <c r="H294" s="75">
        <v>1</v>
      </c>
      <c r="I294" s="74" t="s">
        <v>22</v>
      </c>
      <c r="J294" s="75">
        <v>1</v>
      </c>
      <c r="K294" s="76"/>
      <c r="L294" s="76"/>
      <c r="M294" s="76"/>
      <c r="N294" s="77" t="str">
        <f t="shared" si="24"/>
        <v>Q</v>
      </c>
      <c r="O294" s="77" t="str">
        <f t="shared" si="25"/>
        <v>Q.1</v>
      </c>
      <c r="P294" s="77" t="str">
        <f t="shared" si="26"/>
        <v>Q.1.1</v>
      </c>
      <c r="Q294" s="78" t="str">
        <f t="shared" si="27"/>
        <v>Q - Plumbing</v>
      </c>
      <c r="R294" s="78" t="str">
        <f t="shared" si="28"/>
        <v>Q.1 - Bathroom Plumbing</v>
      </c>
      <c r="S294" s="79" t="str">
        <f t="shared" si="29"/>
        <v>Q.1.1 - Bathroom Plumbing Allowance</v>
      </c>
      <c r="AB294"/>
    </row>
    <row r="295" spans="2:28" ht="16">
      <c r="B295" s="147" t="s">
        <v>12</v>
      </c>
      <c r="C295" s="148"/>
      <c r="D295" s="74" t="s">
        <v>525</v>
      </c>
      <c r="E295" s="74" t="s">
        <v>340</v>
      </c>
      <c r="F295" s="75">
        <v>1</v>
      </c>
      <c r="G295" s="74" t="s">
        <v>344</v>
      </c>
      <c r="H295" s="75">
        <v>2</v>
      </c>
      <c r="I295" s="74" t="s">
        <v>6</v>
      </c>
      <c r="J295" s="75"/>
      <c r="K295" s="76">
        <v>115.38</v>
      </c>
      <c r="L295" s="76">
        <v>207.38</v>
      </c>
      <c r="M295" s="76"/>
      <c r="N295" s="77" t="str">
        <f t="shared" si="24"/>
        <v>Q</v>
      </c>
      <c r="O295" s="77" t="str">
        <f t="shared" si="25"/>
        <v>Q.1</v>
      </c>
      <c r="P295" s="77" t="str">
        <f t="shared" si="26"/>
        <v>Q.1.2</v>
      </c>
      <c r="Q295" s="78" t="str">
        <f t="shared" si="27"/>
        <v>Q - Plumbing</v>
      </c>
      <c r="R295" s="78" t="str">
        <f t="shared" si="28"/>
        <v>Q.1 - Bathroom Plumbing</v>
      </c>
      <c r="S295" s="79" t="str">
        <f t="shared" si="29"/>
        <v>Q.1.2 - Bathroom Sink With Faucet Fixture</v>
      </c>
      <c r="AB295"/>
    </row>
    <row r="296" spans="2:28" ht="16">
      <c r="B296" s="147" t="s">
        <v>12</v>
      </c>
      <c r="C296" s="148"/>
      <c r="D296" s="74" t="s">
        <v>525</v>
      </c>
      <c r="E296" s="74" t="s">
        <v>340</v>
      </c>
      <c r="F296" s="75">
        <v>1</v>
      </c>
      <c r="G296" s="74" t="s">
        <v>339</v>
      </c>
      <c r="H296" s="75">
        <v>3</v>
      </c>
      <c r="I296" s="74" t="s">
        <v>6</v>
      </c>
      <c r="J296" s="75"/>
      <c r="K296" s="76">
        <v>230.77</v>
      </c>
      <c r="L296" s="76">
        <v>259.23</v>
      </c>
      <c r="M296" s="76"/>
      <c r="N296" s="77" t="str">
        <f t="shared" si="24"/>
        <v>Q</v>
      </c>
      <c r="O296" s="77" t="str">
        <f t="shared" si="25"/>
        <v>Q.1</v>
      </c>
      <c r="P296" s="77" t="str">
        <f t="shared" si="26"/>
        <v>Q.1.3</v>
      </c>
      <c r="Q296" s="78" t="str">
        <f t="shared" si="27"/>
        <v>Q - Plumbing</v>
      </c>
      <c r="R296" s="78" t="str">
        <f t="shared" si="28"/>
        <v>Q.1 - Bathroom Plumbing</v>
      </c>
      <c r="S296" s="79" t="str">
        <f t="shared" si="29"/>
        <v>Q.1.3 - Fiberglass Shower Stall</v>
      </c>
      <c r="AB296"/>
    </row>
    <row r="297" spans="2:28" ht="16">
      <c r="B297" s="147" t="s">
        <v>12</v>
      </c>
      <c r="C297" s="148"/>
      <c r="D297" s="74" t="s">
        <v>525</v>
      </c>
      <c r="E297" s="74" t="s">
        <v>340</v>
      </c>
      <c r="F297" s="75">
        <v>1</v>
      </c>
      <c r="G297" s="74" t="s">
        <v>345</v>
      </c>
      <c r="H297" s="75">
        <v>4</v>
      </c>
      <c r="I297" s="74" t="s">
        <v>6</v>
      </c>
      <c r="J297" s="75"/>
      <c r="K297" s="76">
        <v>230.77</v>
      </c>
      <c r="L297" s="76">
        <v>259.23</v>
      </c>
      <c r="M297" s="76"/>
      <c r="N297" s="77" t="str">
        <f t="shared" si="24"/>
        <v>Q</v>
      </c>
      <c r="O297" s="77" t="str">
        <f t="shared" si="25"/>
        <v>Q.1</v>
      </c>
      <c r="P297" s="77" t="str">
        <f t="shared" si="26"/>
        <v>Q.1.4</v>
      </c>
      <c r="Q297" s="78" t="str">
        <f t="shared" si="27"/>
        <v>Q - Plumbing</v>
      </c>
      <c r="R297" s="78" t="str">
        <f t="shared" si="28"/>
        <v>Q.1 - Bathroom Plumbing</v>
      </c>
      <c r="S297" s="79" t="str">
        <f t="shared" si="29"/>
        <v>Q.1.4 - Fiberglass Tub</v>
      </c>
      <c r="AB297"/>
    </row>
    <row r="298" spans="2:28" ht="16">
      <c r="B298" s="147" t="s">
        <v>12</v>
      </c>
      <c r="C298" s="148"/>
      <c r="D298" s="74" t="s">
        <v>525</v>
      </c>
      <c r="E298" s="74" t="s">
        <v>340</v>
      </c>
      <c r="F298" s="75">
        <v>1</v>
      </c>
      <c r="G298" s="74" t="s">
        <v>346</v>
      </c>
      <c r="H298" s="75">
        <v>5</v>
      </c>
      <c r="I298" s="74" t="s">
        <v>6</v>
      </c>
      <c r="J298" s="75"/>
      <c r="K298" s="76">
        <v>307.69</v>
      </c>
      <c r="L298" s="76">
        <v>362.92</v>
      </c>
      <c r="M298" s="76"/>
      <c r="N298" s="77" t="str">
        <f t="shared" si="24"/>
        <v>Q</v>
      </c>
      <c r="O298" s="77" t="str">
        <f t="shared" si="25"/>
        <v>Q.1</v>
      </c>
      <c r="P298" s="77" t="str">
        <f t="shared" si="26"/>
        <v>Q.1.5</v>
      </c>
      <c r="Q298" s="78" t="str">
        <f t="shared" si="27"/>
        <v>Q - Plumbing</v>
      </c>
      <c r="R298" s="78" t="str">
        <f t="shared" si="28"/>
        <v>Q.1 - Bathroom Plumbing</v>
      </c>
      <c r="S298" s="79" t="str">
        <f t="shared" si="29"/>
        <v>Q.1.5 - Fiberglass Tub/Shower Surround</v>
      </c>
      <c r="AB298"/>
    </row>
    <row r="299" spans="2:28" ht="16">
      <c r="B299" s="147" t="s">
        <v>12</v>
      </c>
      <c r="C299" s="148"/>
      <c r="D299" s="74" t="s">
        <v>525</v>
      </c>
      <c r="E299" s="74" t="s">
        <v>340</v>
      </c>
      <c r="F299" s="75">
        <v>1</v>
      </c>
      <c r="G299" s="74" t="s">
        <v>343</v>
      </c>
      <c r="H299" s="75">
        <v>6</v>
      </c>
      <c r="I299" s="74" t="s">
        <v>6</v>
      </c>
      <c r="J299" s="75"/>
      <c r="K299" s="76">
        <v>153.85</v>
      </c>
      <c r="L299" s="76">
        <v>259.23</v>
      </c>
      <c r="M299" s="76"/>
      <c r="N299" s="77" t="str">
        <f t="shared" si="24"/>
        <v>Q</v>
      </c>
      <c r="O299" s="77" t="str">
        <f t="shared" si="25"/>
        <v>Q.1</v>
      </c>
      <c r="P299" s="77" t="str">
        <f t="shared" si="26"/>
        <v>Q.1.6</v>
      </c>
      <c r="Q299" s="78" t="str">
        <f t="shared" si="27"/>
        <v>Q - Plumbing</v>
      </c>
      <c r="R299" s="78" t="str">
        <f t="shared" si="28"/>
        <v>Q.1 - Bathroom Plumbing</v>
      </c>
      <c r="S299" s="79" t="str">
        <f t="shared" si="29"/>
        <v>Q.1.6 - Pedestal Sink</v>
      </c>
      <c r="AB299"/>
    </row>
    <row r="300" spans="2:28" ht="16">
      <c r="B300" s="147" t="s">
        <v>12</v>
      </c>
      <c r="C300" s="148"/>
      <c r="D300" s="74" t="s">
        <v>525</v>
      </c>
      <c r="E300" s="74" t="s">
        <v>340</v>
      </c>
      <c r="F300" s="75">
        <v>1</v>
      </c>
      <c r="G300" s="74" t="s">
        <v>347</v>
      </c>
      <c r="H300" s="75">
        <v>7</v>
      </c>
      <c r="I300" s="74" t="s">
        <v>6</v>
      </c>
      <c r="J300" s="75"/>
      <c r="K300" s="76">
        <v>115.38</v>
      </c>
      <c r="L300" s="76">
        <v>155.54</v>
      </c>
      <c r="M300" s="76"/>
      <c r="N300" s="77" t="str">
        <f t="shared" si="24"/>
        <v>Q</v>
      </c>
      <c r="O300" s="77" t="str">
        <f t="shared" si="25"/>
        <v>Q.1</v>
      </c>
      <c r="P300" s="77" t="str">
        <f t="shared" si="26"/>
        <v>Q.1.7</v>
      </c>
      <c r="Q300" s="78" t="str">
        <f t="shared" si="27"/>
        <v>Q - Plumbing</v>
      </c>
      <c r="R300" s="78" t="str">
        <f t="shared" si="28"/>
        <v>Q.1 - Bathroom Plumbing</v>
      </c>
      <c r="S300" s="79" t="str">
        <f t="shared" si="29"/>
        <v>Q.1.7 - Showerhead/Tub Kit</v>
      </c>
      <c r="AB300"/>
    </row>
    <row r="301" spans="2:28" ht="16">
      <c r="B301" s="147" t="s">
        <v>12</v>
      </c>
      <c r="C301" s="148"/>
      <c r="D301" s="74" t="s">
        <v>525</v>
      </c>
      <c r="E301" s="74" t="s">
        <v>340</v>
      </c>
      <c r="F301" s="75">
        <v>1</v>
      </c>
      <c r="G301" s="74" t="s">
        <v>342</v>
      </c>
      <c r="H301" s="75">
        <v>8</v>
      </c>
      <c r="I301" s="74" t="s">
        <v>6</v>
      </c>
      <c r="J301" s="75"/>
      <c r="K301" s="76">
        <v>18.46</v>
      </c>
      <c r="L301" s="76">
        <v>20.74</v>
      </c>
      <c r="M301" s="76"/>
      <c r="N301" s="77" t="str">
        <f t="shared" si="24"/>
        <v>Q</v>
      </c>
      <c r="O301" s="77" t="str">
        <f t="shared" si="25"/>
        <v>Q.1</v>
      </c>
      <c r="P301" s="77" t="str">
        <f t="shared" si="26"/>
        <v>Q.1.8</v>
      </c>
      <c r="Q301" s="78" t="str">
        <f t="shared" si="27"/>
        <v>Q - Plumbing</v>
      </c>
      <c r="R301" s="78" t="str">
        <f t="shared" si="28"/>
        <v>Q.1 - Bathroom Plumbing</v>
      </c>
      <c r="S301" s="79" t="str">
        <f t="shared" si="29"/>
        <v>Q.1.8 - Toilet Seats</v>
      </c>
      <c r="AB301"/>
    </row>
    <row r="302" spans="2:28" ht="16">
      <c r="B302" s="147" t="s">
        <v>12</v>
      </c>
      <c r="C302" s="148"/>
      <c r="D302" s="74" t="s">
        <v>525</v>
      </c>
      <c r="E302" s="74" t="s">
        <v>340</v>
      </c>
      <c r="F302" s="75">
        <v>1</v>
      </c>
      <c r="G302" s="74" t="s">
        <v>341</v>
      </c>
      <c r="H302" s="75">
        <v>9</v>
      </c>
      <c r="I302" s="74" t="s">
        <v>6</v>
      </c>
      <c r="J302" s="75"/>
      <c r="K302" s="76">
        <v>115.38</v>
      </c>
      <c r="L302" s="76">
        <v>129.61000000000001</v>
      </c>
      <c r="M302" s="76"/>
      <c r="N302" s="77" t="str">
        <f t="shared" si="24"/>
        <v>Q</v>
      </c>
      <c r="O302" s="77" t="str">
        <f t="shared" si="25"/>
        <v>Q.1</v>
      </c>
      <c r="P302" s="77" t="str">
        <f t="shared" si="26"/>
        <v>Q.1.9</v>
      </c>
      <c r="Q302" s="78" t="str">
        <f t="shared" si="27"/>
        <v>Q - Plumbing</v>
      </c>
      <c r="R302" s="78" t="str">
        <f t="shared" si="28"/>
        <v>Q.1 - Bathroom Plumbing</v>
      </c>
      <c r="S302" s="79" t="str">
        <f t="shared" si="29"/>
        <v>Q.1.9 - Toilets</v>
      </c>
      <c r="AB302"/>
    </row>
    <row r="303" spans="2:28" ht="16">
      <c r="B303" s="147" t="s">
        <v>12</v>
      </c>
      <c r="C303" s="148"/>
      <c r="D303" s="74" t="s">
        <v>525</v>
      </c>
      <c r="E303" s="74" t="s">
        <v>11</v>
      </c>
      <c r="F303" s="75">
        <v>2</v>
      </c>
      <c r="G303" s="74" t="s">
        <v>184</v>
      </c>
      <c r="H303" s="75">
        <v>1</v>
      </c>
      <c r="I303" s="74" t="s">
        <v>22</v>
      </c>
      <c r="J303" s="75">
        <v>1</v>
      </c>
      <c r="K303" s="76"/>
      <c r="L303" s="76"/>
      <c r="M303" s="76"/>
      <c r="N303" s="77" t="str">
        <f t="shared" si="24"/>
        <v>Q</v>
      </c>
      <c r="O303" s="77" t="str">
        <f t="shared" si="25"/>
        <v>Q.2</v>
      </c>
      <c r="P303" s="77" t="str">
        <f t="shared" si="26"/>
        <v>Q.2.1</v>
      </c>
      <c r="Q303" s="78" t="str">
        <f t="shared" si="27"/>
        <v>Q - Plumbing</v>
      </c>
      <c r="R303" s="78" t="str">
        <f t="shared" si="28"/>
        <v>Q.2 - General Plumbing</v>
      </c>
      <c r="S303" s="79" t="str">
        <f t="shared" si="29"/>
        <v>Q.2.1 - Plumbing Allowance</v>
      </c>
      <c r="AB303"/>
    </row>
    <row r="304" spans="2:28" ht="16">
      <c r="B304" s="147" t="s">
        <v>12</v>
      </c>
      <c r="C304" s="148"/>
      <c r="D304" s="74" t="s">
        <v>525</v>
      </c>
      <c r="E304" s="74" t="s">
        <v>11</v>
      </c>
      <c r="F304" s="75">
        <v>2</v>
      </c>
      <c r="G304" s="74" t="s">
        <v>183</v>
      </c>
      <c r="H304" s="75">
        <v>2</v>
      </c>
      <c r="I304" s="74" t="s">
        <v>51</v>
      </c>
      <c r="J304" s="75"/>
      <c r="K304" s="76">
        <v>100</v>
      </c>
      <c r="L304" s="76"/>
      <c r="M304" s="76"/>
      <c r="N304" s="77" t="str">
        <f t="shared" si="24"/>
        <v>Q</v>
      </c>
      <c r="O304" s="77" t="str">
        <f t="shared" si="25"/>
        <v>Q.2</v>
      </c>
      <c r="P304" s="77" t="str">
        <f t="shared" si="26"/>
        <v>Q.2.2</v>
      </c>
      <c r="Q304" s="78" t="str">
        <f t="shared" si="27"/>
        <v>Q - Plumbing</v>
      </c>
      <c r="R304" s="78" t="str">
        <f t="shared" si="28"/>
        <v>Q.2 - General Plumbing</v>
      </c>
      <c r="S304" s="79" t="str">
        <f t="shared" si="29"/>
        <v>Q.2.2 - Plumbing Finish Work, Per Hour</v>
      </c>
      <c r="AB304"/>
    </row>
    <row r="305" spans="2:28" ht="16">
      <c r="B305" s="147" t="s">
        <v>12</v>
      </c>
      <c r="C305" s="148"/>
      <c r="D305" s="74" t="s">
        <v>525</v>
      </c>
      <c r="E305" s="74" t="s">
        <v>11</v>
      </c>
      <c r="F305" s="75">
        <v>2</v>
      </c>
      <c r="G305" s="74" t="s">
        <v>181</v>
      </c>
      <c r="H305" s="75">
        <v>3</v>
      </c>
      <c r="I305" s="74" t="s">
        <v>51</v>
      </c>
      <c r="J305" s="75"/>
      <c r="K305" s="76">
        <v>100</v>
      </c>
      <c r="L305" s="76"/>
      <c r="M305" s="76"/>
      <c r="N305" s="77" t="str">
        <f t="shared" si="24"/>
        <v>Q</v>
      </c>
      <c r="O305" s="77" t="str">
        <f t="shared" si="25"/>
        <v>Q.2</v>
      </c>
      <c r="P305" s="77" t="str">
        <f t="shared" si="26"/>
        <v>Q.2.3</v>
      </c>
      <c r="Q305" s="78" t="str">
        <f t="shared" si="27"/>
        <v>Q - Plumbing</v>
      </c>
      <c r="R305" s="78" t="str">
        <f t="shared" si="28"/>
        <v>Q.2 - General Plumbing</v>
      </c>
      <c r="S305" s="79" t="str">
        <f t="shared" si="29"/>
        <v>Q.2.3 - Plumbing Rough-In, Per Hour</v>
      </c>
      <c r="AB305"/>
    </row>
    <row r="306" spans="2:28" ht="16">
      <c r="B306" s="147" t="s">
        <v>12</v>
      </c>
      <c r="C306" s="148"/>
      <c r="D306" s="74" t="s">
        <v>525</v>
      </c>
      <c r="E306" s="74" t="s">
        <v>11</v>
      </c>
      <c r="F306" s="75">
        <v>2</v>
      </c>
      <c r="G306" s="74" t="s">
        <v>10</v>
      </c>
      <c r="H306" s="75">
        <v>4</v>
      </c>
      <c r="I306" s="74" t="s">
        <v>6</v>
      </c>
      <c r="J306" s="75">
        <v>1</v>
      </c>
      <c r="K306" s="76">
        <v>307.69</v>
      </c>
      <c r="L306" s="76">
        <v>311.07</v>
      </c>
      <c r="M306" s="76"/>
      <c r="N306" s="77" t="str">
        <f t="shared" si="24"/>
        <v>Q</v>
      </c>
      <c r="O306" s="77" t="str">
        <f t="shared" si="25"/>
        <v>Q.2</v>
      </c>
      <c r="P306" s="77" t="str">
        <f t="shared" si="26"/>
        <v>Q.2.4</v>
      </c>
      <c r="Q306" s="78" t="str">
        <f t="shared" si="27"/>
        <v>Q - Plumbing</v>
      </c>
      <c r="R306" s="78" t="str">
        <f t="shared" si="28"/>
        <v>Q.2 - General Plumbing</v>
      </c>
      <c r="S306" s="79" t="str">
        <f t="shared" si="29"/>
        <v>Q.2.4 - Replace Electric Water Heater, 40 Gallon</v>
      </c>
      <c r="AB306"/>
    </row>
    <row r="307" spans="2:28" ht="16">
      <c r="B307" s="147" t="s">
        <v>12</v>
      </c>
      <c r="C307" s="148"/>
      <c r="D307" s="74" t="s">
        <v>525</v>
      </c>
      <c r="E307" s="74" t="s">
        <v>11</v>
      </c>
      <c r="F307" s="75">
        <v>2</v>
      </c>
      <c r="G307" s="74" t="s">
        <v>182</v>
      </c>
      <c r="H307" s="75">
        <v>5</v>
      </c>
      <c r="I307" s="74" t="s">
        <v>6</v>
      </c>
      <c r="J307" s="75">
        <v>1</v>
      </c>
      <c r="K307" s="76">
        <v>307.69</v>
      </c>
      <c r="L307" s="76">
        <v>362.92</v>
      </c>
      <c r="M307" s="76"/>
      <c r="N307" s="77" t="str">
        <f t="shared" si="24"/>
        <v>Q</v>
      </c>
      <c r="O307" s="77" t="str">
        <f t="shared" si="25"/>
        <v>Q.2</v>
      </c>
      <c r="P307" s="77" t="str">
        <f t="shared" si="26"/>
        <v>Q.2.5</v>
      </c>
      <c r="Q307" s="78" t="str">
        <f t="shared" si="27"/>
        <v>Q - Plumbing</v>
      </c>
      <c r="R307" s="78" t="str">
        <f t="shared" si="28"/>
        <v>Q.2 - General Plumbing</v>
      </c>
      <c r="S307" s="79" t="str">
        <f t="shared" si="29"/>
        <v>Q.2.5 - Replace Gas Water Heater, 40 Gallon</v>
      </c>
      <c r="AB307"/>
    </row>
    <row r="308" spans="2:28" ht="16">
      <c r="B308" s="147" t="s">
        <v>12</v>
      </c>
      <c r="C308" s="148"/>
      <c r="D308" s="74" t="s">
        <v>525</v>
      </c>
      <c r="E308" s="74" t="s">
        <v>154</v>
      </c>
      <c r="F308" s="75">
        <v>3</v>
      </c>
      <c r="G308" s="74" t="s">
        <v>156</v>
      </c>
      <c r="H308" s="75">
        <v>1</v>
      </c>
      <c r="I308" s="74" t="s">
        <v>6</v>
      </c>
      <c r="J308" s="75">
        <v>1</v>
      </c>
      <c r="K308" s="76">
        <v>3076.92</v>
      </c>
      <c r="L308" s="76">
        <v>2073.83</v>
      </c>
      <c r="M308" s="76"/>
      <c r="N308" s="77" t="str">
        <f t="shared" si="24"/>
        <v>Q</v>
      </c>
      <c r="O308" s="77" t="str">
        <f t="shared" si="25"/>
        <v>Q.3</v>
      </c>
      <c r="P308" s="77" t="str">
        <f t="shared" si="26"/>
        <v>Q.3.1</v>
      </c>
      <c r="Q308" s="78" t="str">
        <f t="shared" si="27"/>
        <v>Q - Plumbing</v>
      </c>
      <c r="R308" s="78" t="str">
        <f t="shared" si="28"/>
        <v>Q.3 - HVAC</v>
      </c>
      <c r="S308" s="79" t="str">
        <f t="shared" si="29"/>
        <v>Q.3.1 - Ac W/ Heating Unit, 1,000 Sf, 2.0 Ton</v>
      </c>
      <c r="AB308"/>
    </row>
    <row r="309" spans="2:28" ht="16">
      <c r="B309" s="147" t="s">
        <v>12</v>
      </c>
      <c r="C309" s="148"/>
      <c r="D309" s="74" t="s">
        <v>525</v>
      </c>
      <c r="E309" s="74" t="s">
        <v>154</v>
      </c>
      <c r="F309" s="75">
        <v>3</v>
      </c>
      <c r="G309" s="74" t="s">
        <v>153</v>
      </c>
      <c r="H309" s="75">
        <v>2</v>
      </c>
      <c r="I309" s="74" t="s">
        <v>6</v>
      </c>
      <c r="J309" s="75">
        <v>1</v>
      </c>
      <c r="K309" s="76">
        <v>3846.15</v>
      </c>
      <c r="L309" s="76">
        <v>2592.29</v>
      </c>
      <c r="M309" s="76"/>
      <c r="N309" s="77" t="str">
        <f t="shared" si="24"/>
        <v>Q</v>
      </c>
      <c r="O309" s="77" t="str">
        <f t="shared" si="25"/>
        <v>Q.3</v>
      </c>
      <c r="P309" s="77" t="str">
        <f t="shared" si="26"/>
        <v>Q.3.2</v>
      </c>
      <c r="Q309" s="78" t="str">
        <f t="shared" si="27"/>
        <v>Q - Plumbing</v>
      </c>
      <c r="R309" s="78" t="str">
        <f t="shared" si="28"/>
        <v>Q.3 - HVAC</v>
      </c>
      <c r="S309" s="79" t="str">
        <f t="shared" si="29"/>
        <v>Q.3.2 - Ac W/ Heating Unit, 2,000 Sf, 3.5 Ton</v>
      </c>
      <c r="AB309"/>
    </row>
    <row r="310" spans="2:28" ht="16">
      <c r="B310" s="147" t="s">
        <v>12</v>
      </c>
      <c r="C310" s="148"/>
      <c r="D310" s="74" t="s">
        <v>525</v>
      </c>
      <c r="E310" s="74" t="s">
        <v>154</v>
      </c>
      <c r="F310" s="75">
        <v>3</v>
      </c>
      <c r="G310" s="74" t="s">
        <v>157</v>
      </c>
      <c r="H310" s="75">
        <v>3</v>
      </c>
      <c r="I310" s="74" t="s">
        <v>6</v>
      </c>
      <c r="J310" s="75">
        <v>1</v>
      </c>
      <c r="K310" s="76">
        <v>4615.38</v>
      </c>
      <c r="L310" s="76">
        <v>3110.74</v>
      </c>
      <c r="M310" s="76"/>
      <c r="N310" s="77" t="str">
        <f t="shared" si="24"/>
        <v>Q</v>
      </c>
      <c r="O310" s="77" t="str">
        <f t="shared" si="25"/>
        <v>Q.3</v>
      </c>
      <c r="P310" s="77" t="str">
        <f t="shared" si="26"/>
        <v>Q.3.3</v>
      </c>
      <c r="Q310" s="78" t="str">
        <f t="shared" si="27"/>
        <v>Q - Plumbing</v>
      </c>
      <c r="R310" s="78" t="str">
        <f t="shared" si="28"/>
        <v>Q.3 - HVAC</v>
      </c>
      <c r="S310" s="79" t="str">
        <f t="shared" si="29"/>
        <v>Q.3.3 - Ac W/ Heating Unit, 3,000 Sf, 5.0 Ton</v>
      </c>
      <c r="AB310"/>
    </row>
    <row r="311" spans="2:28" ht="16">
      <c r="B311" s="147" t="s">
        <v>12</v>
      </c>
      <c r="C311" s="148"/>
      <c r="D311" s="74" t="s">
        <v>525</v>
      </c>
      <c r="E311" s="74" t="s">
        <v>154</v>
      </c>
      <c r="F311" s="75">
        <v>3</v>
      </c>
      <c r="G311" s="74" t="s">
        <v>162</v>
      </c>
      <c r="H311" s="75">
        <v>4</v>
      </c>
      <c r="I311" s="74" t="s">
        <v>54</v>
      </c>
      <c r="J311" s="75">
        <v>1</v>
      </c>
      <c r="K311" s="76"/>
      <c r="L311" s="76"/>
      <c r="M311" s="76">
        <v>250</v>
      </c>
      <c r="N311" s="77" t="str">
        <f t="shared" si="24"/>
        <v>Q</v>
      </c>
      <c r="O311" s="77" t="str">
        <f t="shared" si="25"/>
        <v>Q.3</v>
      </c>
      <c r="P311" s="77" t="str">
        <f t="shared" si="26"/>
        <v>Q.3.4</v>
      </c>
      <c r="Q311" s="78" t="str">
        <f t="shared" si="27"/>
        <v>Q - Plumbing</v>
      </c>
      <c r="R311" s="78" t="str">
        <f t="shared" si="28"/>
        <v>Q.3 - HVAC</v>
      </c>
      <c r="S311" s="79" t="str">
        <f t="shared" si="29"/>
        <v>Q.3.4 - Clean Ductwork</v>
      </c>
      <c r="AB311"/>
    </row>
    <row r="312" spans="2:28" ht="16">
      <c r="B312" s="147" t="s">
        <v>12</v>
      </c>
      <c r="C312" s="148"/>
      <c r="D312" s="74" t="s">
        <v>525</v>
      </c>
      <c r="E312" s="74" t="s">
        <v>154</v>
      </c>
      <c r="F312" s="75">
        <v>3</v>
      </c>
      <c r="G312" s="74" t="s">
        <v>164</v>
      </c>
      <c r="H312" s="75">
        <v>5</v>
      </c>
      <c r="I312" s="74" t="s">
        <v>22</v>
      </c>
      <c r="J312" s="75">
        <v>1</v>
      </c>
      <c r="K312" s="76"/>
      <c r="L312" s="76"/>
      <c r="M312" s="76"/>
      <c r="N312" s="77" t="str">
        <f t="shared" si="24"/>
        <v>Q</v>
      </c>
      <c r="O312" s="77" t="str">
        <f t="shared" si="25"/>
        <v>Q.3</v>
      </c>
      <c r="P312" s="77" t="str">
        <f t="shared" si="26"/>
        <v>Q.3.5</v>
      </c>
      <c r="Q312" s="78" t="str">
        <f t="shared" si="27"/>
        <v>Q - Plumbing</v>
      </c>
      <c r="R312" s="78" t="str">
        <f t="shared" si="28"/>
        <v>Q.3 - HVAC</v>
      </c>
      <c r="S312" s="79" t="str">
        <f t="shared" si="29"/>
        <v>Q.3.5 - Hvac Allowance</v>
      </c>
      <c r="AB312"/>
    </row>
    <row r="313" spans="2:28" ht="16">
      <c r="B313" s="147" t="s">
        <v>12</v>
      </c>
      <c r="C313" s="148"/>
      <c r="D313" s="74" t="s">
        <v>525</v>
      </c>
      <c r="E313" s="74" t="s">
        <v>154</v>
      </c>
      <c r="F313" s="75">
        <v>3</v>
      </c>
      <c r="G313" s="74" t="s">
        <v>165</v>
      </c>
      <c r="H313" s="75">
        <v>6</v>
      </c>
      <c r="I313" s="74" t="s">
        <v>22</v>
      </c>
      <c r="J313" s="75">
        <v>1</v>
      </c>
      <c r="K313" s="76"/>
      <c r="L313" s="76"/>
      <c r="M313" s="76"/>
      <c r="N313" s="77" t="str">
        <f t="shared" si="24"/>
        <v>Q</v>
      </c>
      <c r="O313" s="77" t="str">
        <f t="shared" si="25"/>
        <v>Q.3</v>
      </c>
      <c r="P313" s="77" t="str">
        <f t="shared" si="26"/>
        <v>Q.3.6</v>
      </c>
      <c r="Q313" s="78" t="str">
        <f t="shared" si="27"/>
        <v>Q - Plumbing</v>
      </c>
      <c r="R313" s="78" t="str">
        <f t="shared" si="28"/>
        <v>Q.3 - HVAC</v>
      </c>
      <c r="S313" s="79" t="str">
        <f t="shared" si="29"/>
        <v>Q.3.6 - Hvac Electrical Only Allowance</v>
      </c>
      <c r="AB313"/>
    </row>
    <row r="314" spans="2:28" ht="16">
      <c r="B314" s="147" t="s">
        <v>12</v>
      </c>
      <c r="C314" s="148"/>
      <c r="D314" s="74" t="s">
        <v>525</v>
      </c>
      <c r="E314" s="74" t="s">
        <v>154</v>
      </c>
      <c r="F314" s="75">
        <v>3</v>
      </c>
      <c r="G314" s="74" t="s">
        <v>158</v>
      </c>
      <c r="H314" s="75">
        <v>7</v>
      </c>
      <c r="I314" s="74" t="s">
        <v>6</v>
      </c>
      <c r="J314" s="75">
        <v>1</v>
      </c>
      <c r="K314" s="76"/>
      <c r="L314" s="76"/>
      <c r="M314" s="76">
        <v>250</v>
      </c>
      <c r="N314" s="77" t="str">
        <f t="shared" si="24"/>
        <v>Q</v>
      </c>
      <c r="O314" s="77" t="str">
        <f t="shared" si="25"/>
        <v>Q.3</v>
      </c>
      <c r="P314" s="77" t="str">
        <f t="shared" si="26"/>
        <v>Q.3.7</v>
      </c>
      <c r="Q314" s="78" t="str">
        <f t="shared" si="27"/>
        <v>Q - Plumbing</v>
      </c>
      <c r="R314" s="78" t="str">
        <f t="shared" si="28"/>
        <v>Q.3 - HVAC</v>
      </c>
      <c r="S314" s="79" t="str">
        <f t="shared" si="29"/>
        <v>Q.3.7 - Hvac Equipment Tune-Up/Service Call</v>
      </c>
      <c r="AB314"/>
    </row>
    <row r="315" spans="2:28" ht="16">
      <c r="B315" s="147" t="s">
        <v>12</v>
      </c>
      <c r="C315" s="148"/>
      <c r="D315" s="74" t="s">
        <v>525</v>
      </c>
      <c r="E315" s="74" t="s">
        <v>154</v>
      </c>
      <c r="F315" s="75">
        <v>3</v>
      </c>
      <c r="G315" s="74" t="s">
        <v>160</v>
      </c>
      <c r="H315" s="75">
        <v>8</v>
      </c>
      <c r="I315" s="74" t="s">
        <v>51</v>
      </c>
      <c r="J315" s="75"/>
      <c r="K315" s="76">
        <v>65</v>
      </c>
      <c r="L315" s="76"/>
      <c r="M315" s="76"/>
      <c r="N315" s="77" t="str">
        <f t="shared" si="24"/>
        <v>Q</v>
      </c>
      <c r="O315" s="77" t="str">
        <f t="shared" si="25"/>
        <v>Q.3</v>
      </c>
      <c r="P315" s="77" t="str">
        <f t="shared" si="26"/>
        <v>Q.3.8</v>
      </c>
      <c r="Q315" s="78" t="str">
        <f t="shared" si="27"/>
        <v>Q - Plumbing</v>
      </c>
      <c r="R315" s="78" t="str">
        <f t="shared" si="28"/>
        <v>Q.3 - HVAC</v>
      </c>
      <c r="S315" s="79" t="str">
        <f t="shared" si="29"/>
        <v>Q.3.8 - Hvac Finish Work, Per Hour</v>
      </c>
      <c r="AB315"/>
    </row>
    <row r="316" spans="2:28" ht="16">
      <c r="B316" s="147" t="s">
        <v>12</v>
      </c>
      <c r="C316" s="148"/>
      <c r="D316" s="74" t="s">
        <v>525</v>
      </c>
      <c r="E316" s="74" t="s">
        <v>154</v>
      </c>
      <c r="F316" s="75">
        <v>3</v>
      </c>
      <c r="G316" s="74" t="s">
        <v>155</v>
      </c>
      <c r="H316" s="75">
        <v>9</v>
      </c>
      <c r="I316" s="74" t="s">
        <v>51</v>
      </c>
      <c r="J316" s="75"/>
      <c r="K316" s="76">
        <v>65</v>
      </c>
      <c r="L316" s="76"/>
      <c r="M316" s="76"/>
      <c r="N316" s="77" t="str">
        <f t="shared" si="24"/>
        <v>Q</v>
      </c>
      <c r="O316" s="77" t="str">
        <f t="shared" si="25"/>
        <v>Q.3</v>
      </c>
      <c r="P316" s="77" t="str">
        <f t="shared" si="26"/>
        <v>Q.3.9</v>
      </c>
      <c r="Q316" s="78" t="str">
        <f t="shared" si="27"/>
        <v>Q - Plumbing</v>
      </c>
      <c r="R316" s="78" t="str">
        <f t="shared" si="28"/>
        <v>Q.3 - HVAC</v>
      </c>
      <c r="S316" s="79" t="str">
        <f t="shared" si="29"/>
        <v>Q.3.9 - Hvac Rough-In, Per Hour</v>
      </c>
      <c r="AB316"/>
    </row>
    <row r="317" spans="2:28" ht="16">
      <c r="B317" s="147" t="s">
        <v>12</v>
      </c>
      <c r="C317" s="148"/>
      <c r="D317" s="74" t="s">
        <v>525</v>
      </c>
      <c r="E317" s="74" t="s">
        <v>154</v>
      </c>
      <c r="F317" s="75">
        <v>3</v>
      </c>
      <c r="G317" s="74" t="s">
        <v>161</v>
      </c>
      <c r="H317" s="75">
        <v>10</v>
      </c>
      <c r="I317" s="74" t="s">
        <v>6</v>
      </c>
      <c r="J317" s="75"/>
      <c r="K317" s="76">
        <v>11.54</v>
      </c>
      <c r="L317" s="76">
        <v>15.55</v>
      </c>
      <c r="M317" s="76"/>
      <c r="N317" s="77" t="str">
        <f t="shared" si="24"/>
        <v>Q</v>
      </c>
      <c r="O317" s="77" t="str">
        <f t="shared" si="25"/>
        <v>Q.3</v>
      </c>
      <c r="P317" s="77" t="str">
        <f t="shared" si="26"/>
        <v>Q.3.10</v>
      </c>
      <c r="Q317" s="78" t="str">
        <f t="shared" si="27"/>
        <v>Q - Plumbing</v>
      </c>
      <c r="R317" s="78" t="str">
        <f t="shared" si="28"/>
        <v>Q.3 - HVAC</v>
      </c>
      <c r="S317" s="79" t="str">
        <f t="shared" si="29"/>
        <v>Q.3.10 - Replace Supply Air Grilles/Returns</v>
      </c>
      <c r="AB317"/>
    </row>
    <row r="318" spans="2:28" ht="16">
      <c r="B318" s="147" t="s">
        <v>12</v>
      </c>
      <c r="C318" s="148"/>
      <c r="D318" s="74" t="s">
        <v>525</v>
      </c>
      <c r="E318" s="74" t="s">
        <v>154</v>
      </c>
      <c r="F318" s="75">
        <v>3</v>
      </c>
      <c r="G318" s="74" t="s">
        <v>159</v>
      </c>
      <c r="H318" s="75">
        <v>1</v>
      </c>
      <c r="I318" s="74" t="s">
        <v>6</v>
      </c>
      <c r="J318" s="75">
        <v>1</v>
      </c>
      <c r="K318" s="76">
        <v>76.92</v>
      </c>
      <c r="L318" s="76">
        <v>77.77</v>
      </c>
      <c r="M318" s="76"/>
      <c r="N318" s="77" t="str">
        <f t="shared" si="24"/>
        <v>Q</v>
      </c>
      <c r="O318" s="77" t="str">
        <f t="shared" si="25"/>
        <v>Q.3</v>
      </c>
      <c r="P318" s="77" t="str">
        <f t="shared" si="26"/>
        <v>Q.3.1</v>
      </c>
      <c r="Q318" s="78" t="str">
        <f t="shared" si="27"/>
        <v>Q - Plumbing</v>
      </c>
      <c r="R318" s="78" t="str">
        <f t="shared" si="28"/>
        <v>Q.3 - HVAC</v>
      </c>
      <c r="S318" s="79" t="str">
        <f t="shared" si="29"/>
        <v>Q.3.1 - Replace Thermostat</v>
      </c>
      <c r="AB318"/>
    </row>
    <row r="319" spans="2:28" ht="16">
      <c r="B319" s="147" t="s">
        <v>12</v>
      </c>
      <c r="C319" s="148"/>
      <c r="D319" s="74" t="s">
        <v>525</v>
      </c>
      <c r="E319" s="74" t="s">
        <v>154</v>
      </c>
      <c r="F319" s="75">
        <v>3</v>
      </c>
      <c r="G319" s="74" t="s">
        <v>163</v>
      </c>
      <c r="H319" s="75">
        <v>2</v>
      </c>
      <c r="I319" s="74" t="s">
        <v>6</v>
      </c>
      <c r="J319" s="75">
        <v>1</v>
      </c>
      <c r="K319" s="76"/>
      <c r="L319" s="76"/>
      <c r="M319" s="76">
        <v>400</v>
      </c>
      <c r="N319" s="77" t="str">
        <f t="shared" si="24"/>
        <v>Q</v>
      </c>
      <c r="O319" s="77" t="str">
        <f t="shared" si="25"/>
        <v>Q.3</v>
      </c>
      <c r="P319" s="77" t="str">
        <f t="shared" si="26"/>
        <v>Q.3.2</v>
      </c>
      <c r="Q319" s="78" t="str">
        <f t="shared" si="27"/>
        <v>Q - Plumbing</v>
      </c>
      <c r="R319" s="78" t="str">
        <f t="shared" si="28"/>
        <v>Q.3 - HVAC</v>
      </c>
      <c r="S319" s="79" t="str">
        <f t="shared" si="29"/>
        <v>Q.3.2 - Window Mounted Unit</v>
      </c>
      <c r="AB319"/>
    </row>
    <row r="320" spans="2:28" ht="16">
      <c r="B320" s="147" t="s">
        <v>12</v>
      </c>
      <c r="C320" s="148"/>
      <c r="D320" s="74" t="s">
        <v>525</v>
      </c>
      <c r="E320" s="74" t="s">
        <v>94</v>
      </c>
      <c r="F320" s="75">
        <v>4</v>
      </c>
      <c r="G320" s="74" t="s">
        <v>95</v>
      </c>
      <c r="H320" s="75">
        <v>1</v>
      </c>
      <c r="I320" s="74" t="s">
        <v>6</v>
      </c>
      <c r="J320" s="75">
        <v>1</v>
      </c>
      <c r="K320" s="76">
        <v>76.92</v>
      </c>
      <c r="L320" s="76">
        <v>103.69</v>
      </c>
      <c r="M320" s="76"/>
      <c r="N320" s="77" t="str">
        <f t="shared" si="24"/>
        <v>Q</v>
      </c>
      <c r="O320" s="77" t="str">
        <f t="shared" si="25"/>
        <v>Q.4</v>
      </c>
      <c r="P320" s="77" t="str">
        <f t="shared" si="26"/>
        <v>Q.4.1</v>
      </c>
      <c r="Q320" s="78" t="str">
        <f t="shared" si="27"/>
        <v>Q - Plumbing</v>
      </c>
      <c r="R320" s="78" t="str">
        <f t="shared" si="28"/>
        <v>Q.4 - Kitchen Plumbing</v>
      </c>
      <c r="S320" s="79" t="str">
        <f t="shared" si="29"/>
        <v>Q.4.1 - Garbage Disposal</v>
      </c>
      <c r="AB320"/>
    </row>
    <row r="321" spans="2:28" ht="16">
      <c r="B321" s="147" t="s">
        <v>12</v>
      </c>
      <c r="C321" s="148"/>
      <c r="D321" s="74" t="s">
        <v>525</v>
      </c>
      <c r="E321" s="74" t="s">
        <v>94</v>
      </c>
      <c r="F321" s="75">
        <v>4</v>
      </c>
      <c r="G321" s="74" t="s">
        <v>96</v>
      </c>
      <c r="H321" s="75">
        <v>2</v>
      </c>
      <c r="I321" s="74" t="s">
        <v>6</v>
      </c>
      <c r="J321" s="75">
        <v>1</v>
      </c>
      <c r="K321" s="76">
        <v>76.92</v>
      </c>
      <c r="L321" s="76">
        <v>25.92</v>
      </c>
      <c r="M321" s="76"/>
      <c r="N321" s="77" t="str">
        <f t="shared" si="24"/>
        <v>Q</v>
      </c>
      <c r="O321" s="77" t="str">
        <f t="shared" si="25"/>
        <v>Q.4</v>
      </c>
      <c r="P321" s="77" t="str">
        <f t="shared" si="26"/>
        <v>Q.4.2</v>
      </c>
      <c r="Q321" s="78" t="str">
        <f t="shared" si="27"/>
        <v>Q - Plumbing</v>
      </c>
      <c r="R321" s="78" t="str">
        <f t="shared" si="28"/>
        <v>Q.4 - Kitchen Plumbing</v>
      </c>
      <c r="S321" s="79" t="str">
        <f t="shared" si="29"/>
        <v>Q.4.2 - Hookup Dishwasher</v>
      </c>
      <c r="AB321"/>
    </row>
    <row r="322" spans="2:28" ht="16">
      <c r="B322" s="147" t="s">
        <v>12</v>
      </c>
      <c r="C322" s="148"/>
      <c r="D322" s="74" t="s">
        <v>525</v>
      </c>
      <c r="E322" s="74" t="s">
        <v>94</v>
      </c>
      <c r="F322" s="75">
        <v>4</v>
      </c>
      <c r="G322" s="74" t="s">
        <v>93</v>
      </c>
      <c r="H322" s="75">
        <v>3</v>
      </c>
      <c r="I322" s="74" t="s">
        <v>6</v>
      </c>
      <c r="J322" s="75">
        <v>1</v>
      </c>
      <c r="K322" s="76">
        <v>115.38</v>
      </c>
      <c r="L322" s="76">
        <v>155.54</v>
      </c>
      <c r="M322" s="76"/>
      <c r="N322" s="77" t="str">
        <f t="shared" si="24"/>
        <v>Q</v>
      </c>
      <c r="O322" s="77" t="str">
        <f t="shared" si="25"/>
        <v>Q.4</v>
      </c>
      <c r="P322" s="77" t="str">
        <f t="shared" si="26"/>
        <v>Q.4.3</v>
      </c>
      <c r="Q322" s="78" t="str">
        <f t="shared" si="27"/>
        <v>Q - Plumbing</v>
      </c>
      <c r="R322" s="78" t="str">
        <f t="shared" si="28"/>
        <v>Q.4 - Kitchen Plumbing</v>
      </c>
      <c r="S322" s="79" t="str">
        <f t="shared" si="29"/>
        <v>Q.4.3 - Kitchen Faucet Fixture</v>
      </c>
      <c r="AB322"/>
    </row>
    <row r="323" spans="2:28" ht="16">
      <c r="B323" s="147" t="s">
        <v>12</v>
      </c>
      <c r="C323" s="148"/>
      <c r="D323" s="74" t="s">
        <v>525</v>
      </c>
      <c r="E323" s="74" t="s">
        <v>94</v>
      </c>
      <c r="F323" s="75">
        <v>4</v>
      </c>
      <c r="G323" s="74" t="s">
        <v>98</v>
      </c>
      <c r="H323" s="75">
        <v>4</v>
      </c>
      <c r="I323" s="74" t="s">
        <v>22</v>
      </c>
      <c r="J323" s="75">
        <v>1</v>
      </c>
      <c r="K323" s="76"/>
      <c r="L323" s="76"/>
      <c r="M323" s="76"/>
      <c r="N323" s="77" t="str">
        <f t="shared" si="24"/>
        <v>Q</v>
      </c>
      <c r="O323" s="77" t="str">
        <f t="shared" si="25"/>
        <v>Q.4</v>
      </c>
      <c r="P323" s="77" t="str">
        <f t="shared" si="26"/>
        <v>Q.4.4</v>
      </c>
      <c r="Q323" s="78" t="str">
        <f t="shared" si="27"/>
        <v>Q - Plumbing</v>
      </c>
      <c r="R323" s="78" t="str">
        <f t="shared" si="28"/>
        <v>Q.4 - Kitchen Plumbing</v>
      </c>
      <c r="S323" s="79" t="str">
        <f t="shared" si="29"/>
        <v>Q.4.4 - Kitchen Plumbing Allowance</v>
      </c>
      <c r="AB323"/>
    </row>
    <row r="324" spans="2:28" ht="16">
      <c r="B324" s="147" t="s">
        <v>12</v>
      </c>
      <c r="C324" s="148"/>
      <c r="D324" s="74" t="s">
        <v>525</v>
      </c>
      <c r="E324" s="74" t="s">
        <v>94</v>
      </c>
      <c r="F324" s="75">
        <v>4</v>
      </c>
      <c r="G324" s="74" t="s">
        <v>97</v>
      </c>
      <c r="H324" s="75">
        <v>5</v>
      </c>
      <c r="I324" s="74" t="s">
        <v>6</v>
      </c>
      <c r="J324" s="75">
        <v>1</v>
      </c>
      <c r="K324" s="76">
        <v>38.46</v>
      </c>
      <c r="L324" s="76">
        <v>15.55</v>
      </c>
      <c r="M324" s="76"/>
      <c r="N324" s="77" t="str">
        <f t="shared" si="24"/>
        <v>Q</v>
      </c>
      <c r="O324" s="77" t="str">
        <f t="shared" si="25"/>
        <v>Q.4</v>
      </c>
      <c r="P324" s="77" t="str">
        <f t="shared" si="26"/>
        <v>Q.4.5</v>
      </c>
      <c r="Q324" s="78" t="str">
        <f t="shared" si="27"/>
        <v>Q - Plumbing</v>
      </c>
      <c r="R324" s="78" t="str">
        <f t="shared" si="28"/>
        <v>Q.4 - Kitchen Plumbing</v>
      </c>
      <c r="S324" s="79" t="str">
        <f t="shared" si="29"/>
        <v>Q.4.5 - Refrigerator Water Supply</v>
      </c>
      <c r="AB324"/>
    </row>
    <row r="325" spans="2:28" ht="16">
      <c r="B325" s="147" t="s">
        <v>177</v>
      </c>
      <c r="C325" s="148"/>
      <c r="D325" s="74" t="s">
        <v>526</v>
      </c>
      <c r="E325" s="74" t="s">
        <v>360</v>
      </c>
      <c r="F325" s="75">
        <v>1</v>
      </c>
      <c r="G325" s="74" t="s">
        <v>366</v>
      </c>
      <c r="H325" s="75">
        <v>1</v>
      </c>
      <c r="I325" s="74" t="s">
        <v>22</v>
      </c>
      <c r="J325" s="75">
        <v>1</v>
      </c>
      <c r="K325" s="76"/>
      <c r="L325" s="76"/>
      <c r="M325" s="76"/>
      <c r="N325" s="77" t="str">
        <f t="shared" si="24"/>
        <v>R</v>
      </c>
      <c r="O325" s="77" t="str">
        <f t="shared" si="25"/>
        <v>R.1</v>
      </c>
      <c r="P325" s="77" t="str">
        <f t="shared" si="26"/>
        <v>R.1.1</v>
      </c>
      <c r="Q325" s="78" t="str">
        <f t="shared" si="27"/>
        <v>R - Roofing</v>
      </c>
      <c r="R325" s="78" t="str">
        <f t="shared" si="28"/>
        <v>R.1 - Asphalt Shingle Roof</v>
      </c>
      <c r="S325" s="79" t="str">
        <f t="shared" si="29"/>
        <v>R.1.1 - Asphalt Shingle Roof Allowance</v>
      </c>
      <c r="AB325"/>
    </row>
    <row r="326" spans="2:28" ht="16">
      <c r="B326" s="147" t="s">
        <v>177</v>
      </c>
      <c r="C326" s="148"/>
      <c r="D326" s="74" t="s">
        <v>526</v>
      </c>
      <c r="E326" s="74" t="s">
        <v>360</v>
      </c>
      <c r="F326" s="75">
        <v>1</v>
      </c>
      <c r="G326" s="74" t="s">
        <v>363</v>
      </c>
      <c r="H326" s="75">
        <v>2</v>
      </c>
      <c r="I326" s="74" t="s">
        <v>361</v>
      </c>
      <c r="J326" s="75"/>
      <c r="K326" s="76">
        <v>38.46</v>
      </c>
      <c r="L326" s="76"/>
      <c r="M326" s="76"/>
      <c r="N326" s="77" t="str">
        <f t="shared" ref="N326:N389" si="30">D326</f>
        <v>R</v>
      </c>
      <c r="O326" s="77" t="str">
        <f t="shared" ref="O326:O389" si="31">N326&amp;"."&amp;F326</f>
        <v>R.1</v>
      </c>
      <c r="P326" s="77" t="str">
        <f t="shared" ref="P326:P389" si="32">D326&amp;"."&amp;F326&amp;"."&amp;H326</f>
        <v>R.1.2</v>
      </c>
      <c r="Q326" s="78" t="str">
        <f t="shared" ref="Q326:Q389" si="33">D326&amp;" - "&amp;B326</f>
        <v>R - Roofing</v>
      </c>
      <c r="R326" s="78" t="str">
        <f t="shared" ref="R326:R389" si="34">O326&amp;" - "&amp;E326</f>
        <v>R.1 - Asphalt Shingle Roof</v>
      </c>
      <c r="S326" s="79" t="str">
        <f t="shared" ref="S326:S389" si="35">P326&amp;" - "&amp;G326</f>
        <v>R.1.2 - Demo For Normal Pitch Roof</v>
      </c>
      <c r="AB326"/>
    </row>
    <row r="327" spans="2:28" ht="16">
      <c r="B327" s="147" t="s">
        <v>177</v>
      </c>
      <c r="C327" s="148"/>
      <c r="D327" s="74" t="s">
        <v>526</v>
      </c>
      <c r="E327" s="74" t="s">
        <v>360</v>
      </c>
      <c r="F327" s="75">
        <v>1</v>
      </c>
      <c r="G327" s="74" t="s">
        <v>362</v>
      </c>
      <c r="H327" s="75">
        <v>3</v>
      </c>
      <c r="I327" s="74" t="s">
        <v>361</v>
      </c>
      <c r="J327" s="75"/>
      <c r="K327" s="76">
        <v>53.85</v>
      </c>
      <c r="L327" s="76"/>
      <c r="M327" s="76"/>
      <c r="N327" s="77" t="str">
        <f t="shared" si="30"/>
        <v>R</v>
      </c>
      <c r="O327" s="77" t="str">
        <f t="shared" si="31"/>
        <v>R.1</v>
      </c>
      <c r="P327" s="77" t="str">
        <f t="shared" si="32"/>
        <v>R.1.3</v>
      </c>
      <c r="Q327" s="78" t="str">
        <f t="shared" si="33"/>
        <v>R - Roofing</v>
      </c>
      <c r="R327" s="78" t="str">
        <f t="shared" si="34"/>
        <v>R.1 - Asphalt Shingle Roof</v>
      </c>
      <c r="S327" s="79" t="str">
        <f t="shared" si="35"/>
        <v>R.1.3 - Demo For Steep Pitch Roof</v>
      </c>
      <c r="AB327"/>
    </row>
    <row r="328" spans="2:28" ht="16">
      <c r="B328" s="147" t="s">
        <v>177</v>
      </c>
      <c r="C328" s="148"/>
      <c r="D328" s="74" t="s">
        <v>526</v>
      </c>
      <c r="E328" s="74" t="s">
        <v>360</v>
      </c>
      <c r="F328" s="75">
        <v>1</v>
      </c>
      <c r="G328" s="74" t="s">
        <v>365</v>
      </c>
      <c r="H328" s="75">
        <v>4</v>
      </c>
      <c r="I328" s="74" t="s">
        <v>361</v>
      </c>
      <c r="J328" s="75"/>
      <c r="K328" s="76">
        <v>123.08</v>
      </c>
      <c r="L328" s="76">
        <v>88.14</v>
      </c>
      <c r="M328" s="76"/>
      <c r="N328" s="77" t="str">
        <f t="shared" si="30"/>
        <v>R</v>
      </c>
      <c r="O328" s="77" t="str">
        <f t="shared" si="31"/>
        <v>R.1</v>
      </c>
      <c r="P328" s="77" t="str">
        <f t="shared" si="32"/>
        <v>R.1.4</v>
      </c>
      <c r="Q328" s="78" t="str">
        <f t="shared" si="33"/>
        <v>R - Roofing</v>
      </c>
      <c r="R328" s="78" t="str">
        <f t="shared" si="34"/>
        <v>R.1 - Asphalt Shingle Roof</v>
      </c>
      <c r="S328" s="79" t="str">
        <f t="shared" si="35"/>
        <v>R.1.4 - Roof Demo &amp; Replace, Economy</v>
      </c>
      <c r="AB328"/>
    </row>
    <row r="329" spans="2:28" ht="16">
      <c r="B329" s="147" t="s">
        <v>177</v>
      </c>
      <c r="C329" s="148"/>
      <c r="D329" s="74" t="s">
        <v>526</v>
      </c>
      <c r="E329" s="74" t="s">
        <v>360</v>
      </c>
      <c r="F329" s="75">
        <v>1</v>
      </c>
      <c r="G329" s="74" t="s">
        <v>364</v>
      </c>
      <c r="H329" s="75">
        <v>5</v>
      </c>
      <c r="I329" s="74" t="s">
        <v>361</v>
      </c>
      <c r="J329" s="75"/>
      <c r="K329" s="76">
        <v>169.23</v>
      </c>
      <c r="L329" s="76">
        <v>129.61000000000001</v>
      </c>
      <c r="M329" s="76"/>
      <c r="N329" s="77" t="str">
        <f t="shared" si="30"/>
        <v>R</v>
      </c>
      <c r="O329" s="77" t="str">
        <f t="shared" si="31"/>
        <v>R.1</v>
      </c>
      <c r="P329" s="77" t="str">
        <f t="shared" si="32"/>
        <v>R.1.5</v>
      </c>
      <c r="Q329" s="78" t="str">
        <f t="shared" si="33"/>
        <v>R - Roofing</v>
      </c>
      <c r="R329" s="78" t="str">
        <f t="shared" si="34"/>
        <v>R.1 - Asphalt Shingle Roof</v>
      </c>
      <c r="S329" s="79" t="str">
        <f t="shared" si="35"/>
        <v>R.1.5 - Roof Demo &amp; Replace, Premium</v>
      </c>
      <c r="AB329"/>
    </row>
    <row r="330" spans="2:28" ht="16">
      <c r="B330" s="147" t="s">
        <v>177</v>
      </c>
      <c r="C330" s="148"/>
      <c r="D330" s="74" t="s">
        <v>526</v>
      </c>
      <c r="E330" s="74" t="s">
        <v>360</v>
      </c>
      <c r="F330" s="75">
        <v>1</v>
      </c>
      <c r="G330" s="74" t="s">
        <v>359</v>
      </c>
      <c r="H330" s="75">
        <v>6</v>
      </c>
      <c r="I330" s="74" t="s">
        <v>6</v>
      </c>
      <c r="J330" s="75">
        <v>1</v>
      </c>
      <c r="K330" s="76">
        <v>384.62</v>
      </c>
      <c r="L330" s="76">
        <v>103.69</v>
      </c>
      <c r="M330" s="76"/>
      <c r="N330" s="77" t="str">
        <f t="shared" si="30"/>
        <v>R</v>
      </c>
      <c r="O330" s="77" t="str">
        <f t="shared" si="31"/>
        <v>R.1</v>
      </c>
      <c r="P330" s="77" t="str">
        <f t="shared" si="32"/>
        <v>R.1.6</v>
      </c>
      <c r="Q330" s="78" t="str">
        <f t="shared" si="33"/>
        <v>R - Roofing</v>
      </c>
      <c r="R330" s="78" t="str">
        <f t="shared" si="34"/>
        <v>R.1 - Asphalt Shingle Roof</v>
      </c>
      <c r="S330" s="79" t="str">
        <f t="shared" si="35"/>
        <v>R.1.6 - Roof Repair/Patch, Asphalt</v>
      </c>
      <c r="AB330"/>
    </row>
    <row r="331" spans="2:28" ht="16">
      <c r="B331" s="147" t="s">
        <v>177</v>
      </c>
      <c r="C331" s="148"/>
      <c r="D331" s="74" t="s">
        <v>526</v>
      </c>
      <c r="E331" s="74" t="s">
        <v>176</v>
      </c>
      <c r="F331" s="75">
        <v>2</v>
      </c>
      <c r="G331" s="74" t="s">
        <v>175</v>
      </c>
      <c r="H331" s="75">
        <v>1</v>
      </c>
      <c r="I331" s="74" t="s">
        <v>54</v>
      </c>
      <c r="J331" s="75">
        <v>1</v>
      </c>
      <c r="K331" s="76">
        <v>615.38</v>
      </c>
      <c r="L331" s="76"/>
      <c r="M331" s="76"/>
      <c r="N331" s="77" t="str">
        <f t="shared" si="30"/>
        <v>R</v>
      </c>
      <c r="O331" s="77" t="str">
        <f t="shared" si="31"/>
        <v>R.2</v>
      </c>
      <c r="P331" s="77" t="str">
        <f t="shared" si="32"/>
        <v>R.2.1</v>
      </c>
      <c r="Q331" s="78" t="str">
        <f t="shared" si="33"/>
        <v>R - Roofing</v>
      </c>
      <c r="R331" s="78" t="str">
        <f t="shared" si="34"/>
        <v>R.2 - General Roofing</v>
      </c>
      <c r="S331" s="79" t="str">
        <f t="shared" si="35"/>
        <v>R.2.1 - Clean Gutters &amp; Downspouts</v>
      </c>
      <c r="AB331"/>
    </row>
    <row r="332" spans="2:28" ht="16">
      <c r="B332" s="147" t="s">
        <v>177</v>
      </c>
      <c r="C332" s="148"/>
      <c r="D332" s="74" t="s">
        <v>526</v>
      </c>
      <c r="E332" s="74" t="s">
        <v>176</v>
      </c>
      <c r="F332" s="75">
        <v>2</v>
      </c>
      <c r="G332" s="74" t="s">
        <v>180</v>
      </c>
      <c r="H332" s="75">
        <v>2</v>
      </c>
      <c r="I332" s="74" t="s">
        <v>32</v>
      </c>
      <c r="J332" s="75"/>
      <c r="K332" s="76">
        <v>6.15</v>
      </c>
      <c r="L332" s="76">
        <v>3.11</v>
      </c>
      <c r="M332" s="76"/>
      <c r="N332" s="77" t="str">
        <f t="shared" si="30"/>
        <v>R</v>
      </c>
      <c r="O332" s="77" t="str">
        <f t="shared" si="31"/>
        <v>R.2</v>
      </c>
      <c r="P332" s="77" t="str">
        <f t="shared" si="32"/>
        <v>R.2.2</v>
      </c>
      <c r="Q332" s="78" t="str">
        <f t="shared" si="33"/>
        <v>R - Roofing</v>
      </c>
      <c r="R332" s="78" t="str">
        <f t="shared" si="34"/>
        <v>R.2 - General Roofing</v>
      </c>
      <c r="S332" s="79" t="str">
        <f t="shared" si="35"/>
        <v>R.2.2 - Gutters &amp; Downspouts, Aluminum</v>
      </c>
      <c r="AB332"/>
    </row>
    <row r="333" spans="2:28" ht="16">
      <c r="B333" s="147" t="s">
        <v>177</v>
      </c>
      <c r="C333" s="148"/>
      <c r="D333" s="74" t="s">
        <v>526</v>
      </c>
      <c r="E333" s="74" t="s">
        <v>176</v>
      </c>
      <c r="F333" s="75">
        <v>2</v>
      </c>
      <c r="G333" s="74" t="s">
        <v>179</v>
      </c>
      <c r="H333" s="75">
        <v>3</v>
      </c>
      <c r="I333" s="74" t="s">
        <v>178</v>
      </c>
      <c r="J333" s="75"/>
      <c r="K333" s="76">
        <v>23.08</v>
      </c>
      <c r="L333" s="76">
        <v>25.92</v>
      </c>
      <c r="M333" s="76"/>
      <c r="N333" s="77" t="str">
        <f t="shared" si="30"/>
        <v>R</v>
      </c>
      <c r="O333" s="77" t="str">
        <f t="shared" si="31"/>
        <v>R.2</v>
      </c>
      <c r="P333" s="77" t="str">
        <f t="shared" si="32"/>
        <v>R.2.3</v>
      </c>
      <c r="Q333" s="78" t="str">
        <f t="shared" si="33"/>
        <v>R - Roofing</v>
      </c>
      <c r="R333" s="78" t="str">
        <f t="shared" si="34"/>
        <v>R.2 - General Roofing</v>
      </c>
      <c r="S333" s="79" t="str">
        <f t="shared" si="35"/>
        <v>R.2.3 - Roof Sheathing, Plywood 1/2", Install</v>
      </c>
      <c r="AB333"/>
    </row>
    <row r="334" spans="2:28" ht="16">
      <c r="B334" s="147" t="s">
        <v>177</v>
      </c>
      <c r="C334" s="148"/>
      <c r="D334" s="74" t="s">
        <v>526</v>
      </c>
      <c r="E334" s="74" t="s">
        <v>484</v>
      </c>
      <c r="F334" s="75">
        <v>3</v>
      </c>
      <c r="G334" s="74" t="s">
        <v>363</v>
      </c>
      <c r="H334" s="75">
        <v>1</v>
      </c>
      <c r="I334" s="74" t="s">
        <v>361</v>
      </c>
      <c r="J334" s="75"/>
      <c r="K334" s="76">
        <v>27.69</v>
      </c>
      <c r="L334" s="76"/>
      <c r="M334" s="76"/>
      <c r="N334" s="77" t="str">
        <f t="shared" si="30"/>
        <v>R</v>
      </c>
      <c r="O334" s="77" t="str">
        <f t="shared" si="31"/>
        <v>R.3</v>
      </c>
      <c r="P334" s="77" t="str">
        <f t="shared" si="32"/>
        <v>R.3.1</v>
      </c>
      <c r="Q334" s="78" t="str">
        <f t="shared" si="33"/>
        <v>R - Roofing</v>
      </c>
      <c r="R334" s="78" t="str">
        <f t="shared" si="34"/>
        <v>R.3 - Metal Roof</v>
      </c>
      <c r="S334" s="79" t="str">
        <f t="shared" si="35"/>
        <v>R.3.1 - Demo For Normal Pitch Roof</v>
      </c>
      <c r="AB334"/>
    </row>
    <row r="335" spans="2:28" ht="16">
      <c r="B335" s="147" t="s">
        <v>177</v>
      </c>
      <c r="C335" s="148"/>
      <c r="D335" s="74" t="s">
        <v>526</v>
      </c>
      <c r="E335" s="74" t="s">
        <v>484</v>
      </c>
      <c r="F335" s="75">
        <v>3</v>
      </c>
      <c r="G335" s="74" t="s">
        <v>362</v>
      </c>
      <c r="H335" s="75">
        <v>2</v>
      </c>
      <c r="I335" s="74" t="s">
        <v>361</v>
      </c>
      <c r="J335" s="75"/>
      <c r="K335" s="76">
        <v>33.85</v>
      </c>
      <c r="L335" s="76"/>
      <c r="M335" s="76"/>
      <c r="N335" s="77" t="str">
        <f t="shared" si="30"/>
        <v>R</v>
      </c>
      <c r="O335" s="77" t="str">
        <f t="shared" si="31"/>
        <v>R.3</v>
      </c>
      <c r="P335" s="77" t="str">
        <f t="shared" si="32"/>
        <v>R.3.2</v>
      </c>
      <c r="Q335" s="78" t="str">
        <f t="shared" si="33"/>
        <v>R - Roofing</v>
      </c>
      <c r="R335" s="78" t="str">
        <f t="shared" si="34"/>
        <v>R.3 - Metal Roof</v>
      </c>
      <c r="S335" s="79" t="str">
        <f t="shared" si="35"/>
        <v>R.3.2 - Demo For Steep Pitch Roof</v>
      </c>
      <c r="AB335"/>
    </row>
    <row r="336" spans="2:28" ht="16">
      <c r="B336" s="147" t="s">
        <v>177</v>
      </c>
      <c r="C336" s="148"/>
      <c r="D336" s="74" t="s">
        <v>526</v>
      </c>
      <c r="E336" s="74" t="s">
        <v>484</v>
      </c>
      <c r="F336" s="75">
        <v>3</v>
      </c>
      <c r="G336" s="74" t="s">
        <v>486</v>
      </c>
      <c r="H336" s="75">
        <v>3</v>
      </c>
      <c r="I336" s="74" t="s">
        <v>22</v>
      </c>
      <c r="J336" s="75">
        <v>1</v>
      </c>
      <c r="K336" s="76"/>
      <c r="L336" s="76"/>
      <c r="M336" s="76"/>
      <c r="N336" s="77" t="str">
        <f t="shared" si="30"/>
        <v>R</v>
      </c>
      <c r="O336" s="77" t="str">
        <f t="shared" si="31"/>
        <v>R.3</v>
      </c>
      <c r="P336" s="77" t="str">
        <f t="shared" si="32"/>
        <v>R.3.3</v>
      </c>
      <c r="Q336" s="78" t="str">
        <f t="shared" si="33"/>
        <v>R - Roofing</v>
      </c>
      <c r="R336" s="78" t="str">
        <f t="shared" si="34"/>
        <v>R.3 - Metal Roof</v>
      </c>
      <c r="S336" s="79" t="str">
        <f t="shared" si="35"/>
        <v>R.3.3 - Metal Roof Allowance</v>
      </c>
      <c r="AB336"/>
    </row>
    <row r="337" spans="2:28" ht="16">
      <c r="B337" s="147" t="s">
        <v>177</v>
      </c>
      <c r="C337" s="148"/>
      <c r="D337" s="74" t="s">
        <v>526</v>
      </c>
      <c r="E337" s="74" t="s">
        <v>484</v>
      </c>
      <c r="F337" s="75">
        <v>3</v>
      </c>
      <c r="G337" s="74" t="s">
        <v>365</v>
      </c>
      <c r="H337" s="75">
        <v>4</v>
      </c>
      <c r="I337" s="74" t="s">
        <v>361</v>
      </c>
      <c r="J337" s="75"/>
      <c r="K337" s="76">
        <v>230.77</v>
      </c>
      <c r="L337" s="76">
        <v>77.77</v>
      </c>
      <c r="M337" s="76"/>
      <c r="N337" s="77" t="str">
        <f t="shared" si="30"/>
        <v>R</v>
      </c>
      <c r="O337" s="77" t="str">
        <f t="shared" si="31"/>
        <v>R.3</v>
      </c>
      <c r="P337" s="77" t="str">
        <f t="shared" si="32"/>
        <v>R.3.4</v>
      </c>
      <c r="Q337" s="78" t="str">
        <f t="shared" si="33"/>
        <v>R - Roofing</v>
      </c>
      <c r="R337" s="78" t="str">
        <f t="shared" si="34"/>
        <v>R.3 - Metal Roof</v>
      </c>
      <c r="S337" s="79" t="str">
        <f t="shared" si="35"/>
        <v>R.3.4 - Roof Demo &amp; Replace, Economy</v>
      </c>
      <c r="AB337"/>
    </row>
    <row r="338" spans="2:28" ht="16">
      <c r="B338" s="147" t="s">
        <v>177</v>
      </c>
      <c r="C338" s="148"/>
      <c r="D338" s="74" t="s">
        <v>526</v>
      </c>
      <c r="E338" s="74" t="s">
        <v>484</v>
      </c>
      <c r="F338" s="75">
        <v>3</v>
      </c>
      <c r="G338" s="74" t="s">
        <v>364</v>
      </c>
      <c r="H338" s="75">
        <v>5</v>
      </c>
      <c r="I338" s="74" t="s">
        <v>361</v>
      </c>
      <c r="J338" s="75"/>
      <c r="K338" s="76">
        <v>307.69</v>
      </c>
      <c r="L338" s="76">
        <v>103.69</v>
      </c>
      <c r="M338" s="76"/>
      <c r="N338" s="77" t="str">
        <f t="shared" si="30"/>
        <v>R</v>
      </c>
      <c r="O338" s="77" t="str">
        <f t="shared" si="31"/>
        <v>R.3</v>
      </c>
      <c r="P338" s="77" t="str">
        <f t="shared" si="32"/>
        <v>R.3.5</v>
      </c>
      <c r="Q338" s="78" t="str">
        <f t="shared" si="33"/>
        <v>R - Roofing</v>
      </c>
      <c r="R338" s="78" t="str">
        <f t="shared" si="34"/>
        <v>R.3 - Metal Roof</v>
      </c>
      <c r="S338" s="79" t="str">
        <f t="shared" si="35"/>
        <v>R.3.5 - Roof Demo &amp; Replace, Premium</v>
      </c>
      <c r="AB338"/>
    </row>
    <row r="339" spans="2:28" ht="16">
      <c r="B339" s="147" t="s">
        <v>177</v>
      </c>
      <c r="C339" s="148"/>
      <c r="D339" s="74" t="s">
        <v>526</v>
      </c>
      <c r="E339" s="74" t="s">
        <v>484</v>
      </c>
      <c r="F339" s="75">
        <v>3</v>
      </c>
      <c r="G339" s="74" t="s">
        <v>485</v>
      </c>
      <c r="H339" s="75">
        <v>6</v>
      </c>
      <c r="I339" s="74" t="s">
        <v>6</v>
      </c>
      <c r="J339" s="75">
        <v>1</v>
      </c>
      <c r="K339" s="76">
        <v>384.62</v>
      </c>
      <c r="L339" s="76">
        <v>103.69</v>
      </c>
      <c r="M339" s="76"/>
      <c r="N339" s="77" t="str">
        <f t="shared" si="30"/>
        <v>R</v>
      </c>
      <c r="O339" s="77" t="str">
        <f t="shared" si="31"/>
        <v>R.3</v>
      </c>
      <c r="P339" s="77" t="str">
        <f t="shared" si="32"/>
        <v>R.3.6</v>
      </c>
      <c r="Q339" s="78" t="str">
        <f t="shared" si="33"/>
        <v>R - Roofing</v>
      </c>
      <c r="R339" s="78" t="str">
        <f t="shared" si="34"/>
        <v>R.3 - Metal Roof</v>
      </c>
      <c r="S339" s="79" t="str">
        <f t="shared" si="35"/>
        <v>R.3.6 - Roof Repair/Patch, Caulk</v>
      </c>
      <c r="AB339"/>
    </row>
    <row r="340" spans="2:28" ht="16">
      <c r="B340" s="147" t="s">
        <v>177</v>
      </c>
      <c r="C340" s="148"/>
      <c r="D340" s="74" t="s">
        <v>526</v>
      </c>
      <c r="E340" s="74" t="s">
        <v>458</v>
      </c>
      <c r="F340" s="75">
        <v>4</v>
      </c>
      <c r="G340" s="74" t="s">
        <v>457</v>
      </c>
      <c r="H340" s="75">
        <v>1</v>
      </c>
      <c r="I340" s="74" t="s">
        <v>22</v>
      </c>
      <c r="J340" s="75">
        <v>1</v>
      </c>
      <c r="K340" s="76"/>
      <c r="L340" s="76"/>
      <c r="M340" s="76"/>
      <c r="N340" s="77" t="str">
        <f t="shared" si="30"/>
        <v>R</v>
      </c>
      <c r="O340" s="77" t="str">
        <f t="shared" si="31"/>
        <v>R.4</v>
      </c>
      <c r="P340" s="77" t="str">
        <f t="shared" si="32"/>
        <v>R.4.1</v>
      </c>
      <c r="Q340" s="78" t="str">
        <f t="shared" si="33"/>
        <v>R - Roofing</v>
      </c>
      <c r="R340" s="78" t="str">
        <f t="shared" si="34"/>
        <v>R.4 - Roofing General</v>
      </c>
      <c r="S340" s="79" t="str">
        <f t="shared" si="35"/>
        <v>R.4.1 - Roofing Allowance</v>
      </c>
      <c r="AB340"/>
    </row>
    <row r="341" spans="2:28" ht="16">
      <c r="B341" s="147" t="s">
        <v>177</v>
      </c>
      <c r="C341" s="148"/>
      <c r="D341" s="74" t="s">
        <v>526</v>
      </c>
      <c r="E341" s="74" t="s">
        <v>434</v>
      </c>
      <c r="F341" s="75">
        <v>5</v>
      </c>
      <c r="G341" s="74" t="s">
        <v>433</v>
      </c>
      <c r="H341" s="75">
        <v>1</v>
      </c>
      <c r="I341" s="74" t="s">
        <v>361</v>
      </c>
      <c r="J341" s="75"/>
      <c r="K341" s="76">
        <v>461.54</v>
      </c>
      <c r="L341" s="76">
        <v>518.46</v>
      </c>
      <c r="M341" s="76"/>
      <c r="N341" s="77" t="str">
        <f t="shared" si="30"/>
        <v>R</v>
      </c>
      <c r="O341" s="77" t="str">
        <f t="shared" si="31"/>
        <v>R.5</v>
      </c>
      <c r="P341" s="77" t="str">
        <f t="shared" si="32"/>
        <v>R.5.1</v>
      </c>
      <c r="Q341" s="78" t="str">
        <f t="shared" si="33"/>
        <v>R - Roofing</v>
      </c>
      <c r="R341" s="78" t="str">
        <f t="shared" si="34"/>
        <v>R.5 - Slate/Clay Tile Roofing</v>
      </c>
      <c r="S341" s="79" t="str">
        <f t="shared" si="35"/>
        <v>R.5.1 - Roof Replacement-Demo &amp; Replace, Slate</v>
      </c>
      <c r="AB341"/>
    </row>
    <row r="342" spans="2:28" ht="16">
      <c r="B342" s="147" t="s">
        <v>177</v>
      </c>
      <c r="C342" s="148"/>
      <c r="D342" s="74" t="s">
        <v>526</v>
      </c>
      <c r="E342" s="74" t="s">
        <v>434</v>
      </c>
      <c r="F342" s="75">
        <v>5</v>
      </c>
      <c r="G342" s="74" t="s">
        <v>435</v>
      </c>
      <c r="H342" s="75">
        <v>2</v>
      </c>
      <c r="I342" s="74" t="s">
        <v>22</v>
      </c>
      <c r="J342" s="75">
        <v>1</v>
      </c>
      <c r="K342" s="76"/>
      <c r="L342" s="76"/>
      <c r="M342" s="76"/>
      <c r="N342" s="77" t="str">
        <f t="shared" si="30"/>
        <v>R</v>
      </c>
      <c r="O342" s="77" t="str">
        <f t="shared" si="31"/>
        <v>R.5</v>
      </c>
      <c r="P342" s="77" t="str">
        <f t="shared" si="32"/>
        <v>R.5.2</v>
      </c>
      <c r="Q342" s="78" t="str">
        <f t="shared" si="33"/>
        <v>R - Roofing</v>
      </c>
      <c r="R342" s="78" t="str">
        <f t="shared" si="34"/>
        <v>R.5 - Slate/Clay Tile Roofing</v>
      </c>
      <c r="S342" s="79" t="str">
        <f t="shared" si="35"/>
        <v>R.5.2 - Slate/Cay Tile Roofing Allowance</v>
      </c>
      <c r="AB342"/>
    </row>
    <row r="343" spans="2:28" ht="16">
      <c r="B343" s="147" t="s">
        <v>177</v>
      </c>
      <c r="C343" s="148"/>
      <c r="D343" s="74" t="s">
        <v>526</v>
      </c>
      <c r="E343" s="74" t="s">
        <v>391</v>
      </c>
      <c r="F343" s="75">
        <v>6</v>
      </c>
      <c r="G343" s="74" t="s">
        <v>390</v>
      </c>
      <c r="H343" s="75">
        <v>1</v>
      </c>
      <c r="I343" s="74" t="s">
        <v>6</v>
      </c>
      <c r="J343" s="75">
        <v>1</v>
      </c>
      <c r="K343" s="76">
        <v>384.62</v>
      </c>
      <c r="L343" s="76">
        <v>103.69</v>
      </c>
      <c r="M343" s="76"/>
      <c r="N343" s="77" t="str">
        <f t="shared" si="30"/>
        <v>R</v>
      </c>
      <c r="O343" s="77" t="str">
        <f t="shared" si="31"/>
        <v>R.6</v>
      </c>
      <c r="P343" s="77" t="str">
        <f t="shared" si="32"/>
        <v>R.6.1</v>
      </c>
      <c r="Q343" s="78" t="str">
        <f t="shared" si="33"/>
        <v>R - Roofing</v>
      </c>
      <c r="R343" s="78" t="str">
        <f t="shared" si="34"/>
        <v>R.6 - Wood Shingle Roof</v>
      </c>
      <c r="S343" s="79" t="str">
        <f t="shared" si="35"/>
        <v>R.6.1 - Roof Repair/Patch, Wood</v>
      </c>
      <c r="AB343"/>
    </row>
    <row r="344" spans="2:28" ht="16">
      <c r="B344" s="147" t="s">
        <v>177</v>
      </c>
      <c r="C344" s="148"/>
      <c r="D344" s="74" t="s">
        <v>526</v>
      </c>
      <c r="E344" s="74" t="s">
        <v>391</v>
      </c>
      <c r="F344" s="75">
        <v>6</v>
      </c>
      <c r="G344" s="74" t="s">
        <v>392</v>
      </c>
      <c r="H344" s="75">
        <v>2</v>
      </c>
      <c r="I344" s="74" t="s">
        <v>361</v>
      </c>
      <c r="J344" s="75"/>
      <c r="K344" s="76">
        <v>115.38</v>
      </c>
      <c r="L344" s="76">
        <v>51.85</v>
      </c>
      <c r="M344" s="76"/>
      <c r="N344" s="77" t="str">
        <f t="shared" si="30"/>
        <v>R</v>
      </c>
      <c r="O344" s="77" t="str">
        <f t="shared" si="31"/>
        <v>R.6</v>
      </c>
      <c r="P344" s="77" t="str">
        <f t="shared" si="32"/>
        <v>R.6.2</v>
      </c>
      <c r="Q344" s="78" t="str">
        <f t="shared" si="33"/>
        <v>R - Roofing</v>
      </c>
      <c r="R344" s="78" t="str">
        <f t="shared" si="34"/>
        <v>R.6 - Wood Shingle Roof</v>
      </c>
      <c r="S344" s="79" t="str">
        <f t="shared" si="35"/>
        <v>R.6.2 - Roof Replacement-Demo &amp; Replace</v>
      </c>
      <c r="AB344"/>
    </row>
    <row r="345" spans="2:28" ht="16">
      <c r="B345" s="147" t="s">
        <v>177</v>
      </c>
      <c r="C345" s="148"/>
      <c r="D345" s="74" t="s">
        <v>526</v>
      </c>
      <c r="E345" s="74" t="s">
        <v>391</v>
      </c>
      <c r="F345" s="75">
        <v>6</v>
      </c>
      <c r="G345" s="74" t="s">
        <v>395</v>
      </c>
      <c r="H345" s="75">
        <v>3</v>
      </c>
      <c r="I345" s="74" t="s">
        <v>22</v>
      </c>
      <c r="J345" s="75">
        <v>1</v>
      </c>
      <c r="K345" s="76"/>
      <c r="L345" s="76"/>
      <c r="M345" s="76"/>
      <c r="N345" s="77" t="str">
        <f t="shared" si="30"/>
        <v>R</v>
      </c>
      <c r="O345" s="77" t="str">
        <f t="shared" si="31"/>
        <v>R.6</v>
      </c>
      <c r="P345" s="77" t="str">
        <f t="shared" si="32"/>
        <v>R.6.3</v>
      </c>
      <c r="Q345" s="78" t="str">
        <f t="shared" si="33"/>
        <v>R - Roofing</v>
      </c>
      <c r="R345" s="78" t="str">
        <f t="shared" si="34"/>
        <v>R.6 - Wood Shingle Roof</v>
      </c>
      <c r="S345" s="79" t="str">
        <f t="shared" si="35"/>
        <v>R.6.3 - Wood Shingle Roof Allowance</v>
      </c>
      <c r="AB345"/>
    </row>
    <row r="346" spans="2:28" ht="16">
      <c r="B346" s="147" t="s">
        <v>177</v>
      </c>
      <c r="C346" s="148"/>
      <c r="D346" s="74" t="s">
        <v>526</v>
      </c>
      <c r="E346" s="74" t="s">
        <v>391</v>
      </c>
      <c r="F346" s="75">
        <v>6</v>
      </c>
      <c r="G346" s="74" t="s">
        <v>393</v>
      </c>
      <c r="H346" s="75">
        <v>4</v>
      </c>
      <c r="I346" s="74" t="s">
        <v>361</v>
      </c>
      <c r="J346" s="75"/>
      <c r="K346" s="76">
        <v>384.62</v>
      </c>
      <c r="L346" s="76">
        <v>362.92</v>
      </c>
      <c r="M346" s="76"/>
      <c r="N346" s="77" t="str">
        <f t="shared" si="30"/>
        <v>R</v>
      </c>
      <c r="O346" s="77" t="str">
        <f t="shared" si="31"/>
        <v>R.6</v>
      </c>
      <c r="P346" s="77" t="str">
        <f t="shared" si="32"/>
        <v>R.6.4</v>
      </c>
      <c r="Q346" s="78" t="str">
        <f t="shared" si="33"/>
        <v>R - Roofing</v>
      </c>
      <c r="R346" s="78" t="str">
        <f t="shared" si="34"/>
        <v>R.6 - Wood Shingle Roof</v>
      </c>
      <c r="S346" s="79" t="str">
        <f t="shared" si="35"/>
        <v>R.6.4 - Wood Shingle, High End</v>
      </c>
      <c r="AB346"/>
    </row>
    <row r="347" spans="2:28" ht="16">
      <c r="B347" s="147" t="s">
        <v>177</v>
      </c>
      <c r="C347" s="148"/>
      <c r="D347" s="74" t="s">
        <v>526</v>
      </c>
      <c r="E347" s="74" t="s">
        <v>391</v>
      </c>
      <c r="F347" s="75">
        <v>6</v>
      </c>
      <c r="G347" s="74" t="s">
        <v>394</v>
      </c>
      <c r="H347" s="75">
        <v>5</v>
      </c>
      <c r="I347" s="74" t="s">
        <v>361</v>
      </c>
      <c r="J347" s="75"/>
      <c r="K347" s="76">
        <v>384.62</v>
      </c>
      <c r="L347" s="76">
        <v>181.46</v>
      </c>
      <c r="M347" s="76"/>
      <c r="N347" s="77" t="str">
        <f t="shared" si="30"/>
        <v>R</v>
      </c>
      <c r="O347" s="77" t="str">
        <f t="shared" si="31"/>
        <v>R.6</v>
      </c>
      <c r="P347" s="77" t="str">
        <f t="shared" si="32"/>
        <v>R.6.5</v>
      </c>
      <c r="Q347" s="78" t="str">
        <f t="shared" si="33"/>
        <v>R - Roofing</v>
      </c>
      <c r="R347" s="78" t="str">
        <f t="shared" si="34"/>
        <v>R.6 - Wood Shingle Roof</v>
      </c>
      <c r="S347" s="79" t="str">
        <f t="shared" si="35"/>
        <v>R.6.5 - Wood Shingle, Low End</v>
      </c>
      <c r="AB347"/>
    </row>
    <row r="348" spans="2:28" ht="16">
      <c r="B348" s="147" t="s">
        <v>311</v>
      </c>
      <c r="C348" s="148"/>
      <c r="D348" s="74" t="s">
        <v>527</v>
      </c>
      <c r="E348" s="74" t="s">
        <v>310</v>
      </c>
      <c r="F348" s="75">
        <v>1</v>
      </c>
      <c r="G348" s="74" t="s">
        <v>314</v>
      </c>
      <c r="H348" s="75">
        <v>1</v>
      </c>
      <c r="I348" s="74" t="s">
        <v>22</v>
      </c>
      <c r="J348" s="75">
        <v>1</v>
      </c>
      <c r="K348" s="76"/>
      <c r="L348" s="76"/>
      <c r="M348" s="76"/>
      <c r="N348" s="77" t="str">
        <f t="shared" si="30"/>
        <v>S</v>
      </c>
      <c r="O348" s="77" t="str">
        <f t="shared" si="31"/>
        <v>S.1</v>
      </c>
      <c r="P348" s="77" t="str">
        <f t="shared" si="32"/>
        <v>S.1.1</v>
      </c>
      <c r="Q348" s="78" t="str">
        <f t="shared" si="33"/>
        <v>S - Siding</v>
      </c>
      <c r="R348" s="78" t="str">
        <f t="shared" si="34"/>
        <v>S.1 - Cement Board Siding</v>
      </c>
      <c r="S348" s="79" t="str">
        <f t="shared" si="35"/>
        <v>S.1.1 - Cement Board Allowance</v>
      </c>
      <c r="AB348"/>
    </row>
    <row r="349" spans="2:28" ht="16">
      <c r="B349" s="147" t="s">
        <v>311</v>
      </c>
      <c r="C349" s="148"/>
      <c r="D349" s="74" t="s">
        <v>527</v>
      </c>
      <c r="E349" s="74" t="s">
        <v>310</v>
      </c>
      <c r="F349" s="75">
        <v>1</v>
      </c>
      <c r="G349" s="74" t="s">
        <v>313</v>
      </c>
      <c r="H349" s="75">
        <v>2</v>
      </c>
      <c r="I349" s="74" t="s">
        <v>39</v>
      </c>
      <c r="J349" s="75"/>
      <c r="K349" s="76">
        <v>1.31</v>
      </c>
      <c r="L349" s="76">
        <v>1.04</v>
      </c>
      <c r="M349" s="76"/>
      <c r="N349" s="77" t="str">
        <f t="shared" si="30"/>
        <v>S</v>
      </c>
      <c r="O349" s="77" t="str">
        <f t="shared" si="31"/>
        <v>S.1</v>
      </c>
      <c r="P349" s="77" t="str">
        <f t="shared" si="32"/>
        <v>S.1.2</v>
      </c>
      <c r="Q349" s="78" t="str">
        <f t="shared" si="33"/>
        <v>S - Siding</v>
      </c>
      <c r="R349" s="78" t="str">
        <f t="shared" si="34"/>
        <v>S.1 - Cement Board Siding</v>
      </c>
      <c r="S349" s="79" t="str">
        <f t="shared" si="35"/>
        <v>S.1.2 - Cement Board Siding, 4X8 Panels</v>
      </c>
      <c r="AB349"/>
    </row>
    <row r="350" spans="2:28" ht="16">
      <c r="B350" s="147" t="s">
        <v>311</v>
      </c>
      <c r="C350" s="148"/>
      <c r="D350" s="74" t="s">
        <v>527</v>
      </c>
      <c r="E350" s="74" t="s">
        <v>310</v>
      </c>
      <c r="F350" s="75">
        <v>1</v>
      </c>
      <c r="G350" s="74" t="s">
        <v>312</v>
      </c>
      <c r="H350" s="75">
        <v>3</v>
      </c>
      <c r="I350" s="74" t="s">
        <v>39</v>
      </c>
      <c r="J350" s="75"/>
      <c r="K350" s="76">
        <v>2.31</v>
      </c>
      <c r="L350" s="76">
        <v>1.24</v>
      </c>
      <c r="M350" s="76"/>
      <c r="N350" s="77" t="str">
        <f t="shared" si="30"/>
        <v>S</v>
      </c>
      <c r="O350" s="77" t="str">
        <f t="shared" si="31"/>
        <v>S.1</v>
      </c>
      <c r="P350" s="77" t="str">
        <f t="shared" si="32"/>
        <v>S.1.3</v>
      </c>
      <c r="Q350" s="78" t="str">
        <f t="shared" si="33"/>
        <v>S - Siding</v>
      </c>
      <c r="R350" s="78" t="str">
        <f t="shared" si="34"/>
        <v>S.1 - Cement Board Siding</v>
      </c>
      <c r="S350" s="79" t="str">
        <f t="shared" si="35"/>
        <v>S.1.3 - Cement Board Siding, Lap</v>
      </c>
      <c r="AB350"/>
    </row>
    <row r="351" spans="2:28" ht="16">
      <c r="B351" s="147" t="s">
        <v>311</v>
      </c>
      <c r="C351" s="148"/>
      <c r="D351" s="74" t="s">
        <v>527</v>
      </c>
      <c r="E351" s="74" t="s">
        <v>310</v>
      </c>
      <c r="F351" s="75">
        <v>1</v>
      </c>
      <c r="G351" s="74" t="s">
        <v>309</v>
      </c>
      <c r="H351" s="75">
        <v>4</v>
      </c>
      <c r="I351" s="74" t="s">
        <v>39</v>
      </c>
      <c r="J351" s="75"/>
      <c r="K351" s="76">
        <v>4.2300000000000004</v>
      </c>
      <c r="L351" s="76">
        <v>1.81</v>
      </c>
      <c r="M351" s="76"/>
      <c r="N351" s="77" t="str">
        <f t="shared" si="30"/>
        <v>S</v>
      </c>
      <c r="O351" s="77" t="str">
        <f t="shared" si="31"/>
        <v>S.1</v>
      </c>
      <c r="P351" s="77" t="str">
        <f t="shared" si="32"/>
        <v>S.1.4</v>
      </c>
      <c r="Q351" s="78" t="str">
        <f t="shared" si="33"/>
        <v>S - Siding</v>
      </c>
      <c r="R351" s="78" t="str">
        <f t="shared" si="34"/>
        <v>S.1 - Cement Board Siding</v>
      </c>
      <c r="S351" s="79" t="str">
        <f t="shared" si="35"/>
        <v>S.1.4 - Concrete Board Shingle/Shake</v>
      </c>
      <c r="AB351"/>
    </row>
    <row r="352" spans="2:28" ht="16">
      <c r="B352" s="147" t="s">
        <v>311</v>
      </c>
      <c r="C352" s="148"/>
      <c r="D352" s="74" t="s">
        <v>527</v>
      </c>
      <c r="E352" s="74" t="s">
        <v>483</v>
      </c>
      <c r="F352" s="75">
        <v>2</v>
      </c>
      <c r="G352" s="74" t="s">
        <v>482</v>
      </c>
      <c r="H352" s="75">
        <v>1</v>
      </c>
      <c r="I352" s="74" t="s">
        <v>22</v>
      </c>
      <c r="J352" s="75">
        <v>1</v>
      </c>
      <c r="K352" s="76"/>
      <c r="L352" s="76"/>
      <c r="M352" s="76"/>
      <c r="N352" s="77" t="str">
        <f t="shared" si="30"/>
        <v>S</v>
      </c>
      <c r="O352" s="77" t="str">
        <f t="shared" si="31"/>
        <v>S.2</v>
      </c>
      <c r="P352" s="77" t="str">
        <f t="shared" si="32"/>
        <v>S.2.1</v>
      </c>
      <c r="Q352" s="78" t="str">
        <f t="shared" si="33"/>
        <v>S - Siding</v>
      </c>
      <c r="R352" s="78" t="str">
        <f t="shared" si="34"/>
        <v>S.2 - Metal Siding</v>
      </c>
      <c r="S352" s="79" t="str">
        <f t="shared" si="35"/>
        <v>S.2.1 - Metal Siding Allowance</v>
      </c>
      <c r="AB352"/>
    </row>
    <row r="353" spans="2:28" ht="16">
      <c r="B353" s="147" t="s">
        <v>311</v>
      </c>
      <c r="C353" s="148"/>
      <c r="D353" s="74" t="s">
        <v>527</v>
      </c>
      <c r="E353" s="74" t="s">
        <v>437</v>
      </c>
      <c r="F353" s="75">
        <v>3</v>
      </c>
      <c r="G353" s="74" t="s">
        <v>439</v>
      </c>
      <c r="H353" s="75">
        <v>1</v>
      </c>
      <c r="I353" s="74" t="s">
        <v>39</v>
      </c>
      <c r="J353" s="75"/>
      <c r="K353" s="76">
        <v>1.1499999999999999</v>
      </c>
      <c r="L353" s="76"/>
      <c r="M353" s="76"/>
      <c r="N353" s="77" t="str">
        <f t="shared" si="30"/>
        <v>S</v>
      </c>
      <c r="O353" s="77" t="str">
        <f t="shared" si="31"/>
        <v>S.3</v>
      </c>
      <c r="P353" s="77" t="str">
        <f t="shared" si="32"/>
        <v>S.3.1</v>
      </c>
      <c r="Q353" s="78" t="str">
        <f t="shared" si="33"/>
        <v>S - Siding</v>
      </c>
      <c r="R353" s="78" t="str">
        <f t="shared" si="34"/>
        <v>S.3 - Siding General</v>
      </c>
      <c r="S353" s="79" t="str">
        <f t="shared" si="35"/>
        <v>S.3.1 - Demo Existing Siding</v>
      </c>
      <c r="AB353"/>
    </row>
    <row r="354" spans="2:28" ht="16">
      <c r="B354" s="147" t="s">
        <v>311</v>
      </c>
      <c r="C354" s="148"/>
      <c r="D354" s="74" t="s">
        <v>527</v>
      </c>
      <c r="E354" s="74" t="s">
        <v>437</v>
      </c>
      <c r="F354" s="75">
        <v>3</v>
      </c>
      <c r="G354" s="74" t="s">
        <v>441</v>
      </c>
      <c r="H354" s="75">
        <v>2</v>
      </c>
      <c r="I354" s="74" t="s">
        <v>39</v>
      </c>
      <c r="J354" s="75"/>
      <c r="K354" s="76">
        <v>1.77</v>
      </c>
      <c r="L354" s="76">
        <v>1.3</v>
      </c>
      <c r="M354" s="76"/>
      <c r="N354" s="77" t="str">
        <f t="shared" si="30"/>
        <v>S</v>
      </c>
      <c r="O354" s="77" t="str">
        <f t="shared" si="31"/>
        <v>S.3</v>
      </c>
      <c r="P354" s="77" t="str">
        <f t="shared" si="32"/>
        <v>S.3.2</v>
      </c>
      <c r="Q354" s="78" t="str">
        <f t="shared" si="33"/>
        <v>S - Siding</v>
      </c>
      <c r="R354" s="78" t="str">
        <f t="shared" si="34"/>
        <v>S.3 - Siding General</v>
      </c>
      <c r="S354" s="79" t="str">
        <f t="shared" si="35"/>
        <v>S.3.2 - Plywood Panel, Economy</v>
      </c>
      <c r="AB354"/>
    </row>
    <row r="355" spans="2:28" ht="16">
      <c r="B355" s="147" t="s">
        <v>311</v>
      </c>
      <c r="C355" s="148"/>
      <c r="D355" s="74" t="s">
        <v>527</v>
      </c>
      <c r="E355" s="74" t="s">
        <v>437</v>
      </c>
      <c r="F355" s="75">
        <v>3</v>
      </c>
      <c r="G355" s="74" t="s">
        <v>440</v>
      </c>
      <c r="H355" s="75">
        <v>3</v>
      </c>
      <c r="I355" s="74" t="s">
        <v>39</v>
      </c>
      <c r="J355" s="75"/>
      <c r="K355" s="76">
        <v>1.85</v>
      </c>
      <c r="L355" s="76">
        <v>2.85</v>
      </c>
      <c r="M355" s="76"/>
      <c r="N355" s="77" t="str">
        <f t="shared" si="30"/>
        <v>S</v>
      </c>
      <c r="O355" s="77" t="str">
        <f t="shared" si="31"/>
        <v>S.3</v>
      </c>
      <c r="P355" s="77" t="str">
        <f t="shared" si="32"/>
        <v>S.3.3</v>
      </c>
      <c r="Q355" s="78" t="str">
        <f t="shared" si="33"/>
        <v>S - Siding</v>
      </c>
      <c r="R355" s="78" t="str">
        <f t="shared" si="34"/>
        <v>S.3 - Siding General</v>
      </c>
      <c r="S355" s="79" t="str">
        <f t="shared" si="35"/>
        <v>S.3.3 - Plywood Panel, Premium (Cedar)</v>
      </c>
      <c r="AB355"/>
    </row>
    <row r="356" spans="2:28" ht="16">
      <c r="B356" s="147" t="s">
        <v>311</v>
      </c>
      <c r="C356" s="148"/>
      <c r="D356" s="74" t="s">
        <v>527</v>
      </c>
      <c r="E356" s="74" t="s">
        <v>437</v>
      </c>
      <c r="F356" s="75">
        <v>3</v>
      </c>
      <c r="G356" s="74" t="s">
        <v>444</v>
      </c>
      <c r="H356" s="75">
        <v>4</v>
      </c>
      <c r="I356" s="74" t="s">
        <v>22</v>
      </c>
      <c r="J356" s="75">
        <v>1</v>
      </c>
      <c r="K356" s="76"/>
      <c r="L356" s="76"/>
      <c r="M356" s="76"/>
      <c r="N356" s="77" t="str">
        <f t="shared" si="30"/>
        <v>S</v>
      </c>
      <c r="O356" s="77" t="str">
        <f t="shared" si="31"/>
        <v>S.3</v>
      </c>
      <c r="P356" s="77" t="str">
        <f t="shared" si="32"/>
        <v>S.3.4</v>
      </c>
      <c r="Q356" s="78" t="str">
        <f t="shared" si="33"/>
        <v>S - Siding</v>
      </c>
      <c r="R356" s="78" t="str">
        <f t="shared" si="34"/>
        <v>S.3 - Siding General</v>
      </c>
      <c r="S356" s="79" t="str">
        <f t="shared" si="35"/>
        <v>S.3.4 - Siding Allowance</v>
      </c>
      <c r="AB356"/>
    </row>
    <row r="357" spans="2:28" ht="16">
      <c r="B357" s="147" t="s">
        <v>311</v>
      </c>
      <c r="C357" s="148"/>
      <c r="D357" s="74" t="s">
        <v>527</v>
      </c>
      <c r="E357" s="74" t="s">
        <v>437</v>
      </c>
      <c r="F357" s="75">
        <v>3</v>
      </c>
      <c r="G357" s="74" t="s">
        <v>436</v>
      </c>
      <c r="H357" s="75">
        <v>5</v>
      </c>
      <c r="I357" s="74" t="s">
        <v>6</v>
      </c>
      <c r="J357" s="75"/>
      <c r="K357" s="76">
        <v>192.31</v>
      </c>
      <c r="L357" s="76">
        <v>77.77</v>
      </c>
      <c r="M357" s="76"/>
      <c r="N357" s="77" t="str">
        <f t="shared" si="30"/>
        <v>S</v>
      </c>
      <c r="O357" s="77" t="str">
        <f t="shared" si="31"/>
        <v>S.3</v>
      </c>
      <c r="P357" s="77" t="str">
        <f t="shared" si="32"/>
        <v>S.3.5</v>
      </c>
      <c r="Q357" s="78" t="str">
        <f t="shared" si="33"/>
        <v>S - Siding</v>
      </c>
      <c r="R357" s="78" t="str">
        <f t="shared" si="34"/>
        <v>S.3 - Siding General</v>
      </c>
      <c r="S357" s="79" t="str">
        <f t="shared" si="35"/>
        <v>S.3.5 - Siding Patch, Window/Door, Insulation</v>
      </c>
      <c r="AB357"/>
    </row>
    <row r="358" spans="2:28" ht="16">
      <c r="B358" s="147" t="s">
        <v>311</v>
      </c>
      <c r="C358" s="148"/>
      <c r="D358" s="74" t="s">
        <v>527</v>
      </c>
      <c r="E358" s="74" t="s">
        <v>437</v>
      </c>
      <c r="F358" s="75">
        <v>3</v>
      </c>
      <c r="G358" s="74" t="s">
        <v>442</v>
      </c>
      <c r="H358" s="75">
        <v>6</v>
      </c>
      <c r="I358" s="74" t="s">
        <v>32</v>
      </c>
      <c r="J358" s="75"/>
      <c r="K358" s="76">
        <v>1.92</v>
      </c>
      <c r="L358" s="76">
        <v>0.41</v>
      </c>
      <c r="M358" s="76"/>
      <c r="N358" s="77" t="str">
        <f t="shared" si="30"/>
        <v>S</v>
      </c>
      <c r="O358" s="77" t="str">
        <f t="shared" si="31"/>
        <v>S.3</v>
      </c>
      <c r="P358" s="77" t="str">
        <f t="shared" si="32"/>
        <v>S.3.6</v>
      </c>
      <c r="Q358" s="78" t="str">
        <f t="shared" si="33"/>
        <v>S - Siding</v>
      </c>
      <c r="R358" s="78" t="str">
        <f t="shared" si="34"/>
        <v>S.3 - Siding General</v>
      </c>
      <c r="S358" s="79" t="str">
        <f t="shared" si="35"/>
        <v>S.3.6 - Trim, 1"X3"</v>
      </c>
      <c r="AB358"/>
    </row>
    <row r="359" spans="2:28" ht="16">
      <c r="B359" s="147" t="s">
        <v>311</v>
      </c>
      <c r="C359" s="148"/>
      <c r="D359" s="74" t="s">
        <v>527</v>
      </c>
      <c r="E359" s="74" t="s">
        <v>437</v>
      </c>
      <c r="F359" s="75">
        <v>3</v>
      </c>
      <c r="G359" s="74" t="s">
        <v>438</v>
      </c>
      <c r="H359" s="75">
        <v>7</v>
      </c>
      <c r="I359" s="74" t="s">
        <v>32</v>
      </c>
      <c r="J359" s="75"/>
      <c r="K359" s="76">
        <v>2.31</v>
      </c>
      <c r="L359" s="76">
        <v>0.93</v>
      </c>
      <c r="M359" s="76"/>
      <c r="N359" s="77" t="str">
        <f t="shared" si="30"/>
        <v>S</v>
      </c>
      <c r="O359" s="77" t="str">
        <f t="shared" si="31"/>
        <v>S.3</v>
      </c>
      <c r="P359" s="77" t="str">
        <f t="shared" si="32"/>
        <v>S.3.7</v>
      </c>
      <c r="Q359" s="78" t="str">
        <f t="shared" si="33"/>
        <v>S - Siding</v>
      </c>
      <c r="R359" s="78" t="str">
        <f t="shared" si="34"/>
        <v>S.3 - Siding General</v>
      </c>
      <c r="S359" s="79" t="str">
        <f t="shared" si="35"/>
        <v>S.3.7 - Trim, 1"X4"</v>
      </c>
      <c r="AB359"/>
    </row>
    <row r="360" spans="2:28" ht="16">
      <c r="B360" s="147" t="s">
        <v>311</v>
      </c>
      <c r="C360" s="148"/>
      <c r="D360" s="74" t="s">
        <v>527</v>
      </c>
      <c r="E360" s="74" t="s">
        <v>437</v>
      </c>
      <c r="F360" s="75">
        <v>3</v>
      </c>
      <c r="G360" s="74" t="s">
        <v>443</v>
      </c>
      <c r="H360" s="75">
        <v>8</v>
      </c>
      <c r="I360" s="74" t="s">
        <v>32</v>
      </c>
      <c r="J360" s="75"/>
      <c r="K360" s="76">
        <v>2.31</v>
      </c>
      <c r="L360" s="76">
        <v>1.35</v>
      </c>
      <c r="M360" s="76"/>
      <c r="N360" s="77" t="str">
        <f t="shared" si="30"/>
        <v>S</v>
      </c>
      <c r="O360" s="77" t="str">
        <f t="shared" si="31"/>
        <v>S.3</v>
      </c>
      <c r="P360" s="77" t="str">
        <f t="shared" si="32"/>
        <v>S.3.8</v>
      </c>
      <c r="Q360" s="78" t="str">
        <f t="shared" si="33"/>
        <v>S - Siding</v>
      </c>
      <c r="R360" s="78" t="str">
        <f t="shared" si="34"/>
        <v>S.3 - Siding General</v>
      </c>
      <c r="S360" s="79" t="str">
        <f t="shared" si="35"/>
        <v>S.3.8 - Trim, 1"X6"</v>
      </c>
      <c r="AB360"/>
    </row>
    <row r="361" spans="2:28" ht="16">
      <c r="B361" s="147" t="s">
        <v>311</v>
      </c>
      <c r="C361" s="148"/>
      <c r="D361" s="74" t="s">
        <v>527</v>
      </c>
      <c r="E361" s="74" t="s">
        <v>422</v>
      </c>
      <c r="F361" s="75">
        <v>4</v>
      </c>
      <c r="G361" s="74" t="s">
        <v>421</v>
      </c>
      <c r="H361" s="75">
        <v>1</v>
      </c>
      <c r="I361" s="74" t="s">
        <v>39</v>
      </c>
      <c r="J361" s="75"/>
      <c r="K361" s="76">
        <v>11.15</v>
      </c>
      <c r="L361" s="76">
        <v>3.11</v>
      </c>
      <c r="M361" s="76"/>
      <c r="N361" s="77" t="str">
        <f t="shared" si="30"/>
        <v>S</v>
      </c>
      <c r="O361" s="77" t="str">
        <f t="shared" si="31"/>
        <v>S.4</v>
      </c>
      <c r="P361" s="77" t="str">
        <f t="shared" si="32"/>
        <v>S.4.1</v>
      </c>
      <c r="Q361" s="78" t="str">
        <f t="shared" si="33"/>
        <v>S - Siding</v>
      </c>
      <c r="R361" s="78" t="str">
        <f t="shared" si="34"/>
        <v>S.4 - Stucco Siding</v>
      </c>
      <c r="S361" s="79" t="str">
        <f t="shared" si="35"/>
        <v>S.4.1 - Stucco</v>
      </c>
      <c r="AB361"/>
    </row>
    <row r="362" spans="2:28" ht="16">
      <c r="B362" s="147" t="s">
        <v>311</v>
      </c>
      <c r="C362" s="148"/>
      <c r="D362" s="74" t="s">
        <v>527</v>
      </c>
      <c r="E362" s="74" t="s">
        <v>422</v>
      </c>
      <c r="F362" s="75">
        <v>4</v>
      </c>
      <c r="G362" s="74" t="s">
        <v>423</v>
      </c>
      <c r="H362" s="75">
        <v>2</v>
      </c>
      <c r="I362" s="74" t="s">
        <v>22</v>
      </c>
      <c r="J362" s="75">
        <v>1</v>
      </c>
      <c r="K362" s="76"/>
      <c r="L362" s="76"/>
      <c r="M362" s="76"/>
      <c r="N362" s="77" t="str">
        <f t="shared" si="30"/>
        <v>S</v>
      </c>
      <c r="O362" s="77" t="str">
        <f t="shared" si="31"/>
        <v>S.4</v>
      </c>
      <c r="P362" s="77" t="str">
        <f t="shared" si="32"/>
        <v>S.4.2</v>
      </c>
      <c r="Q362" s="78" t="str">
        <f t="shared" si="33"/>
        <v>S - Siding</v>
      </c>
      <c r="R362" s="78" t="str">
        <f t="shared" si="34"/>
        <v>S.4 - Stucco Siding</v>
      </c>
      <c r="S362" s="79" t="str">
        <f t="shared" si="35"/>
        <v>S.4.2 - Stucco Siding Allowance</v>
      </c>
      <c r="AB362"/>
    </row>
    <row r="363" spans="2:28" ht="16">
      <c r="B363" s="147" t="s">
        <v>311</v>
      </c>
      <c r="C363" s="148"/>
      <c r="D363" s="74" t="s">
        <v>527</v>
      </c>
      <c r="E363" s="74" t="s">
        <v>414</v>
      </c>
      <c r="F363" s="75">
        <v>5</v>
      </c>
      <c r="G363" s="74" t="s">
        <v>416</v>
      </c>
      <c r="H363" s="75">
        <v>1</v>
      </c>
      <c r="I363" s="74" t="s">
        <v>22</v>
      </c>
      <c r="J363" s="75">
        <v>1</v>
      </c>
      <c r="K363" s="76"/>
      <c r="L363" s="76"/>
      <c r="M363" s="76"/>
      <c r="N363" s="77" t="str">
        <f t="shared" si="30"/>
        <v>S</v>
      </c>
      <c r="O363" s="77" t="str">
        <f t="shared" si="31"/>
        <v>S.5</v>
      </c>
      <c r="P363" s="77" t="str">
        <f t="shared" si="32"/>
        <v>S.5.1</v>
      </c>
      <c r="Q363" s="78" t="str">
        <f t="shared" si="33"/>
        <v>S - Siding</v>
      </c>
      <c r="R363" s="78" t="str">
        <f t="shared" si="34"/>
        <v>S.5 - Vinyl Siding</v>
      </c>
      <c r="S363" s="79" t="str">
        <f t="shared" si="35"/>
        <v>S.5.1 - Vinyl Siding Allowance</v>
      </c>
      <c r="AB363"/>
    </row>
    <row r="364" spans="2:28" ht="16">
      <c r="B364" s="147" t="s">
        <v>311</v>
      </c>
      <c r="C364" s="148"/>
      <c r="D364" s="74" t="s">
        <v>527</v>
      </c>
      <c r="E364" s="74" t="s">
        <v>414</v>
      </c>
      <c r="F364" s="75">
        <v>5</v>
      </c>
      <c r="G364" s="74" t="s">
        <v>415</v>
      </c>
      <c r="H364" s="75">
        <v>2</v>
      </c>
      <c r="I364" s="74" t="s">
        <v>39</v>
      </c>
      <c r="J364" s="75"/>
      <c r="K364" s="76">
        <v>4.62</v>
      </c>
      <c r="L364" s="76">
        <v>1.81</v>
      </c>
      <c r="M364" s="76"/>
      <c r="N364" s="77" t="str">
        <f t="shared" si="30"/>
        <v>S</v>
      </c>
      <c r="O364" s="77" t="str">
        <f t="shared" si="31"/>
        <v>S.5</v>
      </c>
      <c r="P364" s="77" t="str">
        <f t="shared" si="32"/>
        <v>S.5.2</v>
      </c>
      <c r="Q364" s="78" t="str">
        <f t="shared" si="33"/>
        <v>S - Siding</v>
      </c>
      <c r="R364" s="78" t="str">
        <f t="shared" si="34"/>
        <v>S.5 - Vinyl Siding</v>
      </c>
      <c r="S364" s="79" t="str">
        <f t="shared" si="35"/>
        <v>S.5.2 - Vinyl Siding, Insulated</v>
      </c>
      <c r="AB364"/>
    </row>
    <row r="365" spans="2:28" ht="16">
      <c r="B365" s="147" t="s">
        <v>311</v>
      </c>
      <c r="C365" s="148"/>
      <c r="D365" s="74" t="s">
        <v>527</v>
      </c>
      <c r="E365" s="74" t="s">
        <v>414</v>
      </c>
      <c r="F365" s="75">
        <v>5</v>
      </c>
      <c r="G365" s="74" t="s">
        <v>413</v>
      </c>
      <c r="H365" s="75">
        <v>3</v>
      </c>
      <c r="I365" s="74" t="s">
        <v>39</v>
      </c>
      <c r="J365" s="75"/>
      <c r="K365" s="76">
        <v>2.31</v>
      </c>
      <c r="L365" s="76">
        <v>1.35</v>
      </c>
      <c r="M365" s="76"/>
      <c r="N365" s="77" t="str">
        <f t="shared" si="30"/>
        <v>S</v>
      </c>
      <c r="O365" s="77" t="str">
        <f t="shared" si="31"/>
        <v>S.5</v>
      </c>
      <c r="P365" s="77" t="str">
        <f t="shared" si="32"/>
        <v>S.5.3</v>
      </c>
      <c r="Q365" s="78" t="str">
        <f t="shared" si="33"/>
        <v>S - Siding</v>
      </c>
      <c r="R365" s="78" t="str">
        <f t="shared" si="34"/>
        <v>S.5 - Vinyl Siding</v>
      </c>
      <c r="S365" s="79" t="str">
        <f t="shared" si="35"/>
        <v>S.5.3 - Vinyl Siding, Non-Insulated</v>
      </c>
      <c r="AB365"/>
    </row>
    <row r="366" spans="2:28" ht="16">
      <c r="B366" s="147" t="s">
        <v>311</v>
      </c>
      <c r="C366" s="148"/>
      <c r="D366" s="74" t="s">
        <v>527</v>
      </c>
      <c r="E366" s="74" t="s">
        <v>384</v>
      </c>
      <c r="F366" s="75">
        <v>6</v>
      </c>
      <c r="G366" s="74" t="s">
        <v>387</v>
      </c>
      <c r="H366" s="75">
        <v>1</v>
      </c>
      <c r="I366" s="74" t="s">
        <v>39</v>
      </c>
      <c r="J366" s="75"/>
      <c r="K366" s="76">
        <v>3.46</v>
      </c>
      <c r="L366" s="76">
        <v>1.04</v>
      </c>
      <c r="M366" s="76"/>
      <c r="N366" s="77" t="str">
        <f t="shared" si="30"/>
        <v>S</v>
      </c>
      <c r="O366" s="77" t="str">
        <f t="shared" si="31"/>
        <v>S.6</v>
      </c>
      <c r="P366" s="77" t="str">
        <f t="shared" si="32"/>
        <v>S.6.1</v>
      </c>
      <c r="Q366" s="78" t="str">
        <f t="shared" si="33"/>
        <v>S - Siding</v>
      </c>
      <c r="R366" s="78" t="str">
        <f t="shared" si="34"/>
        <v>S.6 - Wood Siding</v>
      </c>
      <c r="S366" s="79" t="str">
        <f t="shared" si="35"/>
        <v>S.6.1 - Board And Batten, Economy</v>
      </c>
      <c r="AB366"/>
    </row>
    <row r="367" spans="2:28" ht="16">
      <c r="B367" s="147" t="s">
        <v>311</v>
      </c>
      <c r="C367" s="148"/>
      <c r="D367" s="74" t="s">
        <v>527</v>
      </c>
      <c r="E367" s="74" t="s">
        <v>384</v>
      </c>
      <c r="F367" s="75">
        <v>6</v>
      </c>
      <c r="G367" s="74" t="s">
        <v>386</v>
      </c>
      <c r="H367" s="75">
        <v>2</v>
      </c>
      <c r="I367" s="74" t="s">
        <v>39</v>
      </c>
      <c r="J367" s="75"/>
      <c r="K367" s="76">
        <v>3.85</v>
      </c>
      <c r="L367" s="76">
        <v>1.04</v>
      </c>
      <c r="M367" s="76"/>
      <c r="N367" s="77" t="str">
        <f t="shared" si="30"/>
        <v>S</v>
      </c>
      <c r="O367" s="77" t="str">
        <f t="shared" si="31"/>
        <v>S.6</v>
      </c>
      <c r="P367" s="77" t="str">
        <f t="shared" si="32"/>
        <v>S.6.2</v>
      </c>
      <c r="Q367" s="78" t="str">
        <f t="shared" si="33"/>
        <v>S - Siding</v>
      </c>
      <c r="R367" s="78" t="str">
        <f t="shared" si="34"/>
        <v>S.6 - Wood Siding</v>
      </c>
      <c r="S367" s="79" t="str">
        <f t="shared" si="35"/>
        <v>S.6.2 - Board And Batten, Premium (Cedar)</v>
      </c>
    </row>
    <row r="368" spans="2:28" ht="16">
      <c r="B368" s="147" t="s">
        <v>311</v>
      </c>
      <c r="C368" s="148"/>
      <c r="D368" s="74" t="s">
        <v>527</v>
      </c>
      <c r="E368" s="74" t="s">
        <v>384</v>
      </c>
      <c r="F368" s="75">
        <v>6</v>
      </c>
      <c r="G368" s="74" t="s">
        <v>388</v>
      </c>
      <c r="H368" s="75">
        <v>3</v>
      </c>
      <c r="I368" s="74" t="s">
        <v>39</v>
      </c>
      <c r="J368" s="75"/>
      <c r="K368" s="76">
        <v>1.92</v>
      </c>
      <c r="L368" s="76">
        <v>2.59</v>
      </c>
      <c r="M368" s="76"/>
      <c r="N368" s="77" t="str">
        <f t="shared" si="30"/>
        <v>S</v>
      </c>
      <c r="O368" s="77" t="str">
        <f t="shared" si="31"/>
        <v>S.6</v>
      </c>
      <c r="P368" s="77" t="str">
        <f t="shared" si="32"/>
        <v>S.6.3</v>
      </c>
      <c r="Q368" s="78" t="str">
        <f t="shared" si="33"/>
        <v>S - Siding</v>
      </c>
      <c r="R368" s="78" t="str">
        <f t="shared" si="34"/>
        <v>S.6 - Wood Siding</v>
      </c>
      <c r="S368" s="79" t="str">
        <f t="shared" si="35"/>
        <v>S.6.3 - Tongue And Groove, Economy</v>
      </c>
    </row>
    <row r="369" spans="2:19" ht="16">
      <c r="B369" s="147" t="s">
        <v>311</v>
      </c>
      <c r="C369" s="148"/>
      <c r="D369" s="74" t="s">
        <v>527</v>
      </c>
      <c r="E369" s="74" t="s">
        <v>384</v>
      </c>
      <c r="F369" s="75">
        <v>6</v>
      </c>
      <c r="G369" s="74" t="s">
        <v>383</v>
      </c>
      <c r="H369" s="75">
        <v>4</v>
      </c>
      <c r="I369" s="74" t="s">
        <v>39</v>
      </c>
      <c r="J369" s="75"/>
      <c r="K369" s="76">
        <v>2.69</v>
      </c>
      <c r="L369" s="76">
        <v>4.1500000000000004</v>
      </c>
      <c r="M369" s="76"/>
      <c r="N369" s="77" t="str">
        <f t="shared" si="30"/>
        <v>S</v>
      </c>
      <c r="O369" s="77" t="str">
        <f t="shared" si="31"/>
        <v>S.6</v>
      </c>
      <c r="P369" s="77" t="str">
        <f t="shared" si="32"/>
        <v>S.6.4</v>
      </c>
      <c r="Q369" s="78" t="str">
        <f t="shared" si="33"/>
        <v>S - Siding</v>
      </c>
      <c r="R369" s="78" t="str">
        <f t="shared" si="34"/>
        <v>S.6 - Wood Siding</v>
      </c>
      <c r="S369" s="79" t="str">
        <f t="shared" si="35"/>
        <v>S.6.4 - Tongue And Groove, Premium (Cedar)</v>
      </c>
    </row>
    <row r="370" spans="2:19" ht="16">
      <c r="B370" s="147" t="s">
        <v>311</v>
      </c>
      <c r="C370" s="148"/>
      <c r="D370" s="74" t="s">
        <v>527</v>
      </c>
      <c r="E370" s="74" t="s">
        <v>384</v>
      </c>
      <c r="F370" s="75">
        <v>6</v>
      </c>
      <c r="G370" s="74" t="s">
        <v>385</v>
      </c>
      <c r="H370" s="75">
        <v>5</v>
      </c>
      <c r="I370" s="74" t="s">
        <v>39</v>
      </c>
      <c r="J370" s="75"/>
      <c r="K370" s="76">
        <v>4.2300000000000004</v>
      </c>
      <c r="L370" s="76">
        <v>1.81</v>
      </c>
      <c r="M370" s="76"/>
      <c r="N370" s="77" t="str">
        <f t="shared" si="30"/>
        <v>S</v>
      </c>
      <c r="O370" s="77" t="str">
        <f t="shared" si="31"/>
        <v>S.6</v>
      </c>
      <c r="P370" s="77" t="str">
        <f t="shared" si="32"/>
        <v>S.6.5</v>
      </c>
      <c r="Q370" s="78" t="str">
        <f t="shared" si="33"/>
        <v>S - Siding</v>
      </c>
      <c r="R370" s="78" t="str">
        <f t="shared" si="34"/>
        <v>S.6 - Wood Siding</v>
      </c>
      <c r="S370" s="79" t="str">
        <f t="shared" si="35"/>
        <v>S.6.5 - Wood Shingle/Shake</v>
      </c>
    </row>
    <row r="371" spans="2:19" ht="16">
      <c r="B371" s="147" t="s">
        <v>311</v>
      </c>
      <c r="C371" s="148"/>
      <c r="D371" s="74" t="s">
        <v>527</v>
      </c>
      <c r="E371" s="74" t="s">
        <v>384</v>
      </c>
      <c r="F371" s="75">
        <v>6</v>
      </c>
      <c r="G371" s="74" t="s">
        <v>389</v>
      </c>
      <c r="H371" s="75">
        <v>6</v>
      </c>
      <c r="I371" s="74" t="s">
        <v>22</v>
      </c>
      <c r="J371" s="75">
        <v>1</v>
      </c>
      <c r="K371" s="76"/>
      <c r="L371" s="76"/>
      <c r="M371" s="76"/>
      <c r="N371" s="77" t="str">
        <f t="shared" si="30"/>
        <v>S</v>
      </c>
      <c r="O371" s="77" t="str">
        <f t="shared" si="31"/>
        <v>S.6</v>
      </c>
      <c r="P371" s="77" t="str">
        <f t="shared" si="32"/>
        <v>S.6.6</v>
      </c>
      <c r="Q371" s="78" t="str">
        <f t="shared" si="33"/>
        <v>S - Siding</v>
      </c>
      <c r="R371" s="78" t="str">
        <f t="shared" si="34"/>
        <v>S.6 - Wood Siding</v>
      </c>
      <c r="S371" s="79" t="str">
        <f t="shared" si="35"/>
        <v>S.6.6 - Wood Siding Allowance</v>
      </c>
    </row>
    <row r="372" spans="2:19" ht="16">
      <c r="B372" s="147" t="s">
        <v>42</v>
      </c>
      <c r="C372" s="148"/>
      <c r="D372" s="74" t="s">
        <v>528</v>
      </c>
      <c r="E372" s="74" t="s">
        <v>246</v>
      </c>
      <c r="F372" s="75">
        <v>1</v>
      </c>
      <c r="G372" s="74" t="s">
        <v>245</v>
      </c>
      <c r="H372" s="75">
        <v>1</v>
      </c>
      <c r="I372" s="74" t="s">
        <v>244</v>
      </c>
      <c r="J372" s="75"/>
      <c r="K372" s="76">
        <v>18.46</v>
      </c>
      <c r="L372" s="76"/>
      <c r="M372" s="76"/>
      <c r="N372" s="77" t="str">
        <f t="shared" si="30"/>
        <v>T</v>
      </c>
      <c r="O372" s="77" t="str">
        <f t="shared" si="31"/>
        <v>T.1</v>
      </c>
      <c r="P372" s="77" t="str">
        <f t="shared" si="32"/>
        <v>T.1.1</v>
      </c>
      <c r="Q372" s="78" t="str">
        <f t="shared" si="33"/>
        <v>T - Structural Concrete</v>
      </c>
      <c r="R372" s="78" t="str">
        <f t="shared" si="34"/>
        <v>T.1 - Excavation</v>
      </c>
      <c r="S372" s="79" t="str">
        <f t="shared" si="35"/>
        <v>T.1.1 - Backfill Of Trenches</v>
      </c>
    </row>
    <row r="373" spans="2:19" ht="16">
      <c r="B373" s="147" t="s">
        <v>42</v>
      </c>
      <c r="C373" s="148"/>
      <c r="D373" s="74" t="s">
        <v>528</v>
      </c>
      <c r="E373" s="74" t="s">
        <v>246</v>
      </c>
      <c r="F373" s="75">
        <v>1</v>
      </c>
      <c r="G373" s="74" t="s">
        <v>248</v>
      </c>
      <c r="H373" s="75">
        <v>2</v>
      </c>
      <c r="I373" s="74" t="s">
        <v>22</v>
      </c>
      <c r="J373" s="75">
        <v>1</v>
      </c>
      <c r="K373" s="76"/>
      <c r="L373" s="76"/>
      <c r="M373" s="76"/>
      <c r="N373" s="77" t="str">
        <f t="shared" si="30"/>
        <v>T</v>
      </c>
      <c r="O373" s="77" t="str">
        <f t="shared" si="31"/>
        <v>T.1</v>
      </c>
      <c r="P373" s="77" t="str">
        <f t="shared" si="32"/>
        <v>T.1.2</v>
      </c>
      <c r="Q373" s="78" t="str">
        <f t="shared" si="33"/>
        <v>T - Structural Concrete</v>
      </c>
      <c r="R373" s="78" t="str">
        <f t="shared" si="34"/>
        <v>T.1 - Excavation</v>
      </c>
      <c r="S373" s="79" t="str">
        <f t="shared" si="35"/>
        <v>T.1.2 - Excavation Allowance</v>
      </c>
    </row>
    <row r="374" spans="2:19" ht="16">
      <c r="B374" s="147" t="s">
        <v>42</v>
      </c>
      <c r="C374" s="148"/>
      <c r="D374" s="74" t="s">
        <v>528</v>
      </c>
      <c r="E374" s="74" t="s">
        <v>246</v>
      </c>
      <c r="F374" s="75">
        <v>1</v>
      </c>
      <c r="G374" s="74" t="s">
        <v>247</v>
      </c>
      <c r="H374" s="75">
        <v>3</v>
      </c>
      <c r="I374" s="74" t="s">
        <v>244</v>
      </c>
      <c r="J374" s="75"/>
      <c r="K374" s="76">
        <v>30.77</v>
      </c>
      <c r="L374" s="76"/>
      <c r="M374" s="76"/>
      <c r="N374" s="77" t="str">
        <f t="shared" si="30"/>
        <v>T</v>
      </c>
      <c r="O374" s="77" t="str">
        <f t="shared" si="31"/>
        <v>T.1</v>
      </c>
      <c r="P374" s="77" t="str">
        <f t="shared" si="32"/>
        <v>T.1.3</v>
      </c>
      <c r="Q374" s="78" t="str">
        <f t="shared" si="33"/>
        <v>T - Structural Concrete</v>
      </c>
      <c r="R374" s="78" t="str">
        <f t="shared" si="34"/>
        <v>T.1 - Excavation</v>
      </c>
      <c r="S374" s="79" t="str">
        <f t="shared" si="35"/>
        <v>T.1.3 - Trenching</v>
      </c>
    </row>
    <row r="375" spans="2:19" ht="16">
      <c r="B375" s="147" t="s">
        <v>42</v>
      </c>
      <c r="C375" s="148"/>
      <c r="D375" s="74" t="s">
        <v>528</v>
      </c>
      <c r="E375" s="74" t="s">
        <v>41</v>
      </c>
      <c r="F375" s="75">
        <v>2</v>
      </c>
      <c r="G375" s="74" t="s">
        <v>212</v>
      </c>
      <c r="H375" s="75">
        <v>1</v>
      </c>
      <c r="I375" s="74" t="s">
        <v>32</v>
      </c>
      <c r="J375" s="75"/>
      <c r="K375" s="76">
        <v>30.77</v>
      </c>
      <c r="L375" s="76">
        <v>10.37</v>
      </c>
      <c r="M375" s="76"/>
      <c r="N375" s="77" t="str">
        <f t="shared" si="30"/>
        <v>T</v>
      </c>
      <c r="O375" s="77" t="str">
        <f t="shared" si="31"/>
        <v>T.2</v>
      </c>
      <c r="P375" s="77" t="str">
        <f t="shared" si="32"/>
        <v>T.2.1</v>
      </c>
      <c r="Q375" s="78" t="str">
        <f t="shared" si="33"/>
        <v>T - Structural Concrete</v>
      </c>
      <c r="R375" s="78" t="str">
        <f t="shared" si="34"/>
        <v>T.2 - Foundation</v>
      </c>
      <c r="S375" s="79" t="str">
        <f t="shared" si="35"/>
        <v>T.2.1 - Concrete Footing, 12" Wide</v>
      </c>
    </row>
    <row r="376" spans="2:19" ht="16">
      <c r="B376" s="147" t="s">
        <v>42</v>
      </c>
      <c r="C376" s="148"/>
      <c r="D376" s="74" t="s">
        <v>528</v>
      </c>
      <c r="E376" s="74" t="s">
        <v>41</v>
      </c>
      <c r="F376" s="75">
        <v>2</v>
      </c>
      <c r="G376" s="74" t="s">
        <v>213</v>
      </c>
      <c r="H376" s="75">
        <v>2</v>
      </c>
      <c r="I376" s="74" t="s">
        <v>39</v>
      </c>
      <c r="J376" s="75"/>
      <c r="K376" s="76">
        <v>4.62</v>
      </c>
      <c r="L376" s="76">
        <v>2.59</v>
      </c>
      <c r="M376" s="76"/>
      <c r="N376" s="77" t="str">
        <f t="shared" si="30"/>
        <v>T</v>
      </c>
      <c r="O376" s="77" t="str">
        <f t="shared" si="31"/>
        <v>T.2</v>
      </c>
      <c r="P376" s="77" t="str">
        <f t="shared" si="32"/>
        <v>T.2.2</v>
      </c>
      <c r="Q376" s="78" t="str">
        <f t="shared" si="33"/>
        <v>T - Structural Concrete</v>
      </c>
      <c r="R376" s="78" t="str">
        <f t="shared" si="34"/>
        <v>T.2 - Foundation</v>
      </c>
      <c r="S376" s="79" t="str">
        <f t="shared" si="35"/>
        <v>T.2.2 - Concrete Slab On Grade, 4" Thick</v>
      </c>
    </row>
    <row r="377" spans="2:19" ht="16">
      <c r="B377" s="147" t="s">
        <v>42</v>
      </c>
      <c r="C377" s="148"/>
      <c r="D377" s="74" t="s">
        <v>528</v>
      </c>
      <c r="E377" s="74" t="s">
        <v>41</v>
      </c>
      <c r="F377" s="75">
        <v>2</v>
      </c>
      <c r="G377" s="74" t="s">
        <v>214</v>
      </c>
      <c r="H377" s="75">
        <v>3</v>
      </c>
      <c r="I377" s="74" t="s">
        <v>22</v>
      </c>
      <c r="J377" s="75">
        <v>1</v>
      </c>
      <c r="K377" s="76"/>
      <c r="L377" s="76"/>
      <c r="M377" s="76"/>
      <c r="N377" s="77" t="str">
        <f t="shared" si="30"/>
        <v>T</v>
      </c>
      <c r="O377" s="77" t="str">
        <f t="shared" si="31"/>
        <v>T.2</v>
      </c>
      <c r="P377" s="77" t="str">
        <f t="shared" si="32"/>
        <v>T.2.3</v>
      </c>
      <c r="Q377" s="78" t="str">
        <f t="shared" si="33"/>
        <v>T - Structural Concrete</v>
      </c>
      <c r="R377" s="78" t="str">
        <f t="shared" si="34"/>
        <v>T.2 - Foundation</v>
      </c>
      <c r="S377" s="79" t="str">
        <f t="shared" si="35"/>
        <v>T.2.3 - Foundation Allowance</v>
      </c>
    </row>
    <row r="378" spans="2:19" ht="16">
      <c r="B378" s="147" t="s">
        <v>42</v>
      </c>
      <c r="C378" s="148"/>
      <c r="D378" s="74" t="s">
        <v>528</v>
      </c>
      <c r="E378" s="74" t="s">
        <v>41</v>
      </c>
      <c r="F378" s="75">
        <v>2</v>
      </c>
      <c r="G378" s="74" t="s">
        <v>40</v>
      </c>
      <c r="H378" s="75">
        <v>4</v>
      </c>
      <c r="I378" s="74" t="s">
        <v>39</v>
      </c>
      <c r="J378" s="75"/>
      <c r="K378" s="76"/>
      <c r="L378" s="76"/>
      <c r="M378" s="76">
        <v>3</v>
      </c>
      <c r="N378" s="77" t="str">
        <f t="shared" si="30"/>
        <v>T</v>
      </c>
      <c r="O378" s="77" t="str">
        <f t="shared" si="31"/>
        <v>T.2</v>
      </c>
      <c r="P378" s="77" t="str">
        <f t="shared" si="32"/>
        <v>T.2.4</v>
      </c>
      <c r="Q378" s="78" t="str">
        <f t="shared" si="33"/>
        <v>T - Structural Concrete</v>
      </c>
      <c r="R378" s="78" t="str">
        <f t="shared" si="34"/>
        <v>T.2 - Foundation</v>
      </c>
      <c r="S378" s="79" t="str">
        <f t="shared" si="35"/>
        <v>T.2.4 - Leveling Pier-Beam w/ Peirs</v>
      </c>
    </row>
    <row r="379" spans="2:19" ht="16">
      <c r="B379" s="147" t="s">
        <v>42</v>
      </c>
      <c r="C379" s="148"/>
      <c r="D379" s="74" t="s">
        <v>528</v>
      </c>
      <c r="E379" s="74" t="s">
        <v>41</v>
      </c>
      <c r="F379" s="75">
        <v>2</v>
      </c>
      <c r="G379" s="74" t="s">
        <v>211</v>
      </c>
      <c r="H379" s="75">
        <v>5</v>
      </c>
      <c r="I379" s="74" t="s">
        <v>32</v>
      </c>
      <c r="J379" s="75"/>
      <c r="K379" s="76">
        <v>176.92</v>
      </c>
      <c r="L379" s="76">
        <v>31.11</v>
      </c>
      <c r="M379" s="76"/>
      <c r="N379" s="77" t="str">
        <f t="shared" si="30"/>
        <v>T</v>
      </c>
      <c r="O379" s="77" t="str">
        <f t="shared" si="31"/>
        <v>T.2</v>
      </c>
      <c r="P379" s="77" t="str">
        <f t="shared" si="32"/>
        <v>T.2.5</v>
      </c>
      <c r="Q379" s="78" t="str">
        <f t="shared" si="33"/>
        <v>T - Structural Concrete</v>
      </c>
      <c r="R379" s="78" t="str">
        <f t="shared" si="34"/>
        <v>T.2 - Foundation</v>
      </c>
      <c r="S379" s="79" t="str">
        <f t="shared" si="35"/>
        <v>T.2.5 - Stem Wall, Single Story</v>
      </c>
    </row>
    <row r="380" spans="2:19" ht="16">
      <c r="B380" s="147" t="s">
        <v>42</v>
      </c>
      <c r="C380" s="148"/>
      <c r="D380" s="74" t="s">
        <v>528</v>
      </c>
      <c r="E380" s="74" t="s">
        <v>432</v>
      </c>
      <c r="F380" s="75">
        <v>3</v>
      </c>
      <c r="G380" s="74" t="s">
        <v>431</v>
      </c>
      <c r="H380" s="75">
        <v>1</v>
      </c>
      <c r="I380" s="74" t="s">
        <v>22</v>
      </c>
      <c r="J380" s="75">
        <v>1</v>
      </c>
      <c r="K380" s="76"/>
      <c r="L380" s="76"/>
      <c r="M380" s="76"/>
      <c r="N380" s="77" t="str">
        <f t="shared" si="30"/>
        <v>T</v>
      </c>
      <c r="O380" s="77" t="str">
        <f t="shared" si="31"/>
        <v>T.3</v>
      </c>
      <c r="P380" s="77" t="str">
        <f t="shared" si="32"/>
        <v>T.3.1</v>
      </c>
      <c r="Q380" s="78" t="str">
        <f t="shared" si="33"/>
        <v>T - Structural Concrete</v>
      </c>
      <c r="R380" s="78" t="str">
        <f t="shared" si="34"/>
        <v>T.3 - Structural Concrete General</v>
      </c>
      <c r="S380" s="79" t="str">
        <f t="shared" si="35"/>
        <v>T.3.1 - Structural Concrete Allowance</v>
      </c>
    </row>
    <row r="381" spans="2:19" ht="16">
      <c r="B381" s="147" t="s">
        <v>42</v>
      </c>
      <c r="C381" s="148"/>
      <c r="D381" s="74" t="s">
        <v>528</v>
      </c>
      <c r="E381" s="74" t="s">
        <v>425</v>
      </c>
      <c r="F381" s="75">
        <v>4</v>
      </c>
      <c r="G381" s="74" t="s">
        <v>428</v>
      </c>
      <c r="H381" s="75">
        <v>1</v>
      </c>
      <c r="I381" s="74" t="s">
        <v>6</v>
      </c>
      <c r="J381" s="75">
        <v>1</v>
      </c>
      <c r="K381" s="76"/>
      <c r="L381" s="76"/>
      <c r="M381" s="76">
        <v>800</v>
      </c>
      <c r="N381" s="77" t="str">
        <f t="shared" si="30"/>
        <v>T</v>
      </c>
      <c r="O381" s="77" t="str">
        <f t="shared" si="31"/>
        <v>T.4</v>
      </c>
      <c r="P381" s="77" t="str">
        <f t="shared" si="32"/>
        <v>T.4.1</v>
      </c>
      <c r="Q381" s="78" t="str">
        <f t="shared" si="33"/>
        <v>T - Structural Concrete</v>
      </c>
      <c r="R381" s="78" t="str">
        <f t="shared" si="34"/>
        <v>T.4 - Structural Repairs</v>
      </c>
      <c r="S381" s="79" t="str">
        <f t="shared" si="35"/>
        <v>T.4.1 - Bowing Foundation Walls, Vertical I-Beams</v>
      </c>
    </row>
    <row r="382" spans="2:19" ht="16">
      <c r="B382" s="147" t="s">
        <v>42</v>
      </c>
      <c r="C382" s="148"/>
      <c r="D382" s="74" t="s">
        <v>528</v>
      </c>
      <c r="E382" s="74" t="s">
        <v>425</v>
      </c>
      <c r="F382" s="75">
        <v>4</v>
      </c>
      <c r="G382" s="74" t="s">
        <v>427</v>
      </c>
      <c r="H382" s="75">
        <v>2</v>
      </c>
      <c r="I382" s="74" t="s">
        <v>6</v>
      </c>
      <c r="J382" s="75">
        <v>1</v>
      </c>
      <c r="K382" s="76"/>
      <c r="L382" s="76"/>
      <c r="M382" s="76">
        <v>1100</v>
      </c>
      <c r="N382" s="77" t="str">
        <f t="shared" si="30"/>
        <v>T</v>
      </c>
      <c r="O382" s="77" t="str">
        <f t="shared" si="31"/>
        <v>T.4</v>
      </c>
      <c r="P382" s="77" t="str">
        <f t="shared" si="32"/>
        <v>T.4.2</v>
      </c>
      <c r="Q382" s="78" t="str">
        <f t="shared" si="33"/>
        <v>T - Structural Concrete</v>
      </c>
      <c r="R382" s="78" t="str">
        <f t="shared" si="34"/>
        <v>T.4 - Structural Repairs</v>
      </c>
      <c r="S382" s="79" t="str">
        <f t="shared" si="35"/>
        <v>T.4.2 - Concrete Piers/Underpinning</v>
      </c>
    </row>
    <row r="383" spans="2:19" ht="16">
      <c r="B383" s="147" t="s">
        <v>42</v>
      </c>
      <c r="C383" s="148"/>
      <c r="D383" s="74" t="s">
        <v>528</v>
      </c>
      <c r="E383" s="74" t="s">
        <v>425</v>
      </c>
      <c r="F383" s="75">
        <v>4</v>
      </c>
      <c r="G383" s="74" t="s">
        <v>426</v>
      </c>
      <c r="H383" s="75">
        <v>3</v>
      </c>
      <c r="I383" s="74" t="s">
        <v>32</v>
      </c>
      <c r="J383" s="75"/>
      <c r="K383" s="76"/>
      <c r="L383" s="76"/>
      <c r="M383" s="76">
        <v>70</v>
      </c>
      <c r="N383" s="77" t="str">
        <f t="shared" si="30"/>
        <v>T</v>
      </c>
      <c r="O383" s="77" t="str">
        <f t="shared" si="31"/>
        <v>T.4</v>
      </c>
      <c r="P383" s="77" t="str">
        <f t="shared" si="32"/>
        <v>T.4.3</v>
      </c>
      <c r="Q383" s="78" t="str">
        <f t="shared" si="33"/>
        <v>T - Structural Concrete</v>
      </c>
      <c r="R383" s="78" t="str">
        <f t="shared" si="34"/>
        <v>T.4 - Structural Repairs</v>
      </c>
      <c r="S383" s="79" t="str">
        <f t="shared" si="35"/>
        <v>T.4.3 - Epoxy Crack Injection</v>
      </c>
    </row>
    <row r="384" spans="2:19" ht="16">
      <c r="B384" s="147" t="s">
        <v>42</v>
      </c>
      <c r="C384" s="148"/>
      <c r="D384" s="74" t="s">
        <v>528</v>
      </c>
      <c r="E384" s="74" t="s">
        <v>425</v>
      </c>
      <c r="F384" s="75">
        <v>4</v>
      </c>
      <c r="G384" s="74" t="s">
        <v>424</v>
      </c>
      <c r="H384" s="75">
        <v>4</v>
      </c>
      <c r="I384" s="74" t="s">
        <v>32</v>
      </c>
      <c r="J384" s="75"/>
      <c r="K384" s="76"/>
      <c r="L384" s="76"/>
      <c r="M384" s="76">
        <v>145</v>
      </c>
      <c r="N384" s="77" t="str">
        <f t="shared" si="30"/>
        <v>T</v>
      </c>
      <c r="O384" s="77" t="str">
        <f t="shared" si="31"/>
        <v>T.4</v>
      </c>
      <c r="P384" s="77" t="str">
        <f t="shared" si="32"/>
        <v>T.4.4</v>
      </c>
      <c r="Q384" s="78" t="str">
        <f t="shared" si="33"/>
        <v>T - Structural Concrete</v>
      </c>
      <c r="R384" s="78" t="str">
        <f t="shared" si="34"/>
        <v>T.4 - Structural Repairs</v>
      </c>
      <c r="S384" s="79" t="str">
        <f t="shared" si="35"/>
        <v>T.4.4 - Foundation Waterproofing &amp; Drain Tile</v>
      </c>
    </row>
    <row r="385" spans="2:19" ht="16">
      <c r="B385" s="147" t="s">
        <v>42</v>
      </c>
      <c r="C385" s="148"/>
      <c r="D385" s="74" t="s">
        <v>528</v>
      </c>
      <c r="E385" s="74" t="s">
        <v>425</v>
      </c>
      <c r="F385" s="75">
        <v>4</v>
      </c>
      <c r="G385" s="74" t="s">
        <v>429</v>
      </c>
      <c r="H385" s="75">
        <v>5</v>
      </c>
      <c r="I385" s="74" t="s">
        <v>6</v>
      </c>
      <c r="J385" s="75">
        <v>1</v>
      </c>
      <c r="K385" s="76"/>
      <c r="L385" s="76"/>
      <c r="M385" s="76">
        <v>500</v>
      </c>
      <c r="N385" s="77" t="str">
        <f t="shared" si="30"/>
        <v>T</v>
      </c>
      <c r="O385" s="77" t="str">
        <f t="shared" si="31"/>
        <v>T.4</v>
      </c>
      <c r="P385" s="77" t="str">
        <f t="shared" si="32"/>
        <v>T.4.5</v>
      </c>
      <c r="Q385" s="78" t="str">
        <f t="shared" si="33"/>
        <v>T - Structural Concrete</v>
      </c>
      <c r="R385" s="78" t="str">
        <f t="shared" si="34"/>
        <v>T.4 - Structural Repairs</v>
      </c>
      <c r="S385" s="79" t="str">
        <f t="shared" si="35"/>
        <v>T.4.5 - Stair Mud Jacking, Application</v>
      </c>
    </row>
    <row r="386" spans="2:19" ht="16">
      <c r="B386" s="147" t="s">
        <v>42</v>
      </c>
      <c r="C386" s="148"/>
      <c r="D386" s="74" t="s">
        <v>528</v>
      </c>
      <c r="E386" s="74" t="s">
        <v>425</v>
      </c>
      <c r="F386" s="75">
        <v>4</v>
      </c>
      <c r="G386" s="74" t="s">
        <v>430</v>
      </c>
      <c r="H386" s="75">
        <v>6</v>
      </c>
      <c r="I386" s="74" t="s">
        <v>22</v>
      </c>
      <c r="J386" s="75">
        <v>1</v>
      </c>
      <c r="K386" s="76"/>
      <c r="L386" s="76"/>
      <c r="M386" s="76"/>
      <c r="N386" s="77" t="str">
        <f t="shared" si="30"/>
        <v>T</v>
      </c>
      <c r="O386" s="77" t="str">
        <f t="shared" si="31"/>
        <v>T.4</v>
      </c>
      <c r="P386" s="77" t="str">
        <f t="shared" si="32"/>
        <v>T.4.6</v>
      </c>
      <c r="Q386" s="78" t="str">
        <f t="shared" si="33"/>
        <v>T - Structural Concrete</v>
      </c>
      <c r="R386" s="78" t="str">
        <f t="shared" si="34"/>
        <v>T.4 - Structural Repairs</v>
      </c>
      <c r="S386" s="79" t="str">
        <f t="shared" si="35"/>
        <v>T.4.6 - Structural Repairs Allowance</v>
      </c>
    </row>
    <row r="387" spans="2:19" ht="16">
      <c r="B387" s="147" t="s">
        <v>90</v>
      </c>
      <c r="C387" s="148"/>
      <c r="D387" s="74" t="s">
        <v>529</v>
      </c>
      <c r="E387" s="74" t="s">
        <v>336</v>
      </c>
      <c r="F387" s="75">
        <v>1</v>
      </c>
      <c r="G387" s="74" t="s">
        <v>338</v>
      </c>
      <c r="H387" s="75">
        <v>1</v>
      </c>
      <c r="I387" s="74" t="s">
        <v>22</v>
      </c>
      <c r="J387" s="75">
        <v>1</v>
      </c>
      <c r="K387" s="76"/>
      <c r="L387" s="76"/>
      <c r="M387" s="76"/>
      <c r="N387" s="77" t="str">
        <f t="shared" si="30"/>
        <v>U</v>
      </c>
      <c r="O387" s="77" t="str">
        <f t="shared" si="31"/>
        <v>U.1</v>
      </c>
      <c r="P387" s="77" t="str">
        <f t="shared" si="32"/>
        <v>U.1.1</v>
      </c>
      <c r="Q387" s="78" t="str">
        <f t="shared" si="33"/>
        <v>U - Wall Tiling</v>
      </c>
      <c r="R387" s="78" t="str">
        <f t="shared" si="34"/>
        <v>U.1 - Bathroom Wall Tile</v>
      </c>
      <c r="S387" s="79" t="str">
        <f t="shared" si="35"/>
        <v>U.1.1 - Bathroom Wall Tile Allowance</v>
      </c>
    </row>
    <row r="388" spans="2:19" ht="16">
      <c r="B388" s="147" t="s">
        <v>90</v>
      </c>
      <c r="C388" s="148"/>
      <c r="D388" s="74" t="s">
        <v>529</v>
      </c>
      <c r="E388" s="74" t="s">
        <v>336</v>
      </c>
      <c r="F388" s="75">
        <v>1</v>
      </c>
      <c r="G388" s="74" t="s">
        <v>337</v>
      </c>
      <c r="H388" s="75">
        <v>2</v>
      </c>
      <c r="I388" s="74" t="s">
        <v>39</v>
      </c>
      <c r="J388" s="75"/>
      <c r="K388" s="76">
        <v>7.69</v>
      </c>
      <c r="L388" s="76">
        <v>12.44</v>
      </c>
      <c r="M388" s="76"/>
      <c r="N388" s="77" t="str">
        <f t="shared" si="30"/>
        <v>U</v>
      </c>
      <c r="O388" s="77" t="str">
        <f t="shared" si="31"/>
        <v>U.1</v>
      </c>
      <c r="P388" s="77" t="str">
        <f t="shared" si="32"/>
        <v>U.1.2</v>
      </c>
      <c r="Q388" s="78" t="str">
        <f t="shared" si="33"/>
        <v>U - Wall Tiling</v>
      </c>
      <c r="R388" s="78" t="str">
        <f t="shared" si="34"/>
        <v>U.1 - Bathroom Wall Tile</v>
      </c>
      <c r="S388" s="79" t="str">
        <f t="shared" si="35"/>
        <v>U.1.2 - Shower Tile, Accent Mosaic Tile</v>
      </c>
    </row>
    <row r="389" spans="2:19" ht="16">
      <c r="B389" s="147" t="s">
        <v>90</v>
      </c>
      <c r="C389" s="148"/>
      <c r="D389" s="74" t="s">
        <v>529</v>
      </c>
      <c r="E389" s="74" t="s">
        <v>336</v>
      </c>
      <c r="F389" s="75">
        <v>1</v>
      </c>
      <c r="G389" s="74" t="s">
        <v>335</v>
      </c>
      <c r="H389" s="75">
        <v>3</v>
      </c>
      <c r="I389" s="74" t="s">
        <v>39</v>
      </c>
      <c r="J389" s="75"/>
      <c r="K389" s="76">
        <v>7.69</v>
      </c>
      <c r="L389" s="76">
        <v>4.1500000000000004</v>
      </c>
      <c r="M389" s="76"/>
      <c r="N389" s="77" t="str">
        <f t="shared" si="30"/>
        <v>U</v>
      </c>
      <c r="O389" s="77" t="str">
        <f t="shared" si="31"/>
        <v>U.1</v>
      </c>
      <c r="P389" s="77" t="str">
        <f t="shared" si="32"/>
        <v>U.1.3</v>
      </c>
      <c r="Q389" s="78" t="str">
        <f t="shared" si="33"/>
        <v>U - Wall Tiling</v>
      </c>
      <c r="R389" s="78" t="str">
        <f t="shared" si="34"/>
        <v>U.1 - Bathroom Wall Tile</v>
      </c>
      <c r="S389" s="79" t="str">
        <f t="shared" si="35"/>
        <v>U.1.3 - Shower Tile, Standard On Wall</v>
      </c>
    </row>
    <row r="390" spans="2:19" ht="16">
      <c r="B390" s="147" t="s">
        <v>90</v>
      </c>
      <c r="C390" s="148"/>
      <c r="D390" s="74" t="s">
        <v>529</v>
      </c>
      <c r="E390" s="74" t="s">
        <v>218</v>
      </c>
      <c r="F390" s="75">
        <v>2</v>
      </c>
      <c r="G390" s="74" t="s">
        <v>217</v>
      </c>
      <c r="H390" s="75">
        <v>1</v>
      </c>
      <c r="I390" s="74" t="s">
        <v>39</v>
      </c>
      <c r="J390" s="75"/>
      <c r="K390" s="76">
        <v>15.38</v>
      </c>
      <c r="L390" s="76">
        <v>12.44</v>
      </c>
      <c r="M390" s="76"/>
      <c r="N390" s="77" t="str">
        <f t="shared" ref="N390:N395" si="36">D390</f>
        <v>U</v>
      </c>
      <c r="O390" s="77" t="str">
        <f t="shared" ref="O390:O395" si="37">N390&amp;"."&amp;F390</f>
        <v>U.2</v>
      </c>
      <c r="P390" s="77" t="str">
        <f t="shared" ref="P390:P395" si="38">D390&amp;"."&amp;F390&amp;"."&amp;H390</f>
        <v>U.2.1</v>
      </c>
      <c r="Q390" s="78" t="str">
        <f t="shared" ref="Q390:Q395" si="39">D390&amp;" - "&amp;B390</f>
        <v>U - Wall Tiling</v>
      </c>
      <c r="R390" s="78" t="str">
        <f t="shared" ref="R390:R395" si="40">O390&amp;" - "&amp;E390</f>
        <v>U.2 - Fireplace Tile</v>
      </c>
      <c r="S390" s="79" t="str">
        <f t="shared" ref="S390:S395" si="41">P390&amp;" - "&amp;G390</f>
        <v>U.2.1 - Fireplace Tiling</v>
      </c>
    </row>
    <row r="391" spans="2:19" ht="16">
      <c r="B391" s="147" t="s">
        <v>90</v>
      </c>
      <c r="C391" s="148"/>
      <c r="D391" s="74" t="s">
        <v>529</v>
      </c>
      <c r="E391" s="74" t="s">
        <v>218</v>
      </c>
      <c r="F391" s="75">
        <v>2</v>
      </c>
      <c r="G391" s="74" t="s">
        <v>219</v>
      </c>
      <c r="H391" s="75">
        <v>2</v>
      </c>
      <c r="I391" s="74" t="s">
        <v>22</v>
      </c>
      <c r="J391" s="75">
        <v>1</v>
      </c>
      <c r="K391" s="76"/>
      <c r="L391" s="76"/>
      <c r="M391" s="76"/>
      <c r="N391" s="77" t="str">
        <f t="shared" si="36"/>
        <v>U</v>
      </c>
      <c r="O391" s="77" t="str">
        <f t="shared" si="37"/>
        <v>U.2</v>
      </c>
      <c r="P391" s="77" t="str">
        <f t="shared" si="38"/>
        <v>U.2.2</v>
      </c>
      <c r="Q391" s="78" t="str">
        <f t="shared" si="39"/>
        <v>U - Wall Tiling</v>
      </c>
      <c r="R391" s="78" t="str">
        <f t="shared" si="40"/>
        <v>U.2 - Fireplace Tile</v>
      </c>
      <c r="S391" s="79" t="str">
        <f t="shared" si="41"/>
        <v>U.2.2 - Fireplace Tiling Allowance</v>
      </c>
    </row>
    <row r="392" spans="2:19" ht="16">
      <c r="B392" s="147" t="s">
        <v>90</v>
      </c>
      <c r="C392" s="148"/>
      <c r="D392" s="74" t="s">
        <v>529</v>
      </c>
      <c r="E392" s="74" t="s">
        <v>89</v>
      </c>
      <c r="F392" s="75">
        <v>3</v>
      </c>
      <c r="G392" s="74" t="s">
        <v>88</v>
      </c>
      <c r="H392" s="75">
        <v>1</v>
      </c>
      <c r="I392" s="74" t="s">
        <v>39</v>
      </c>
      <c r="J392" s="75"/>
      <c r="K392" s="76">
        <v>15.38</v>
      </c>
      <c r="L392" s="76">
        <v>12.44</v>
      </c>
      <c r="M392" s="76"/>
      <c r="N392" s="77" t="str">
        <f t="shared" si="36"/>
        <v>U</v>
      </c>
      <c r="O392" s="77" t="str">
        <f t="shared" si="37"/>
        <v>U.3</v>
      </c>
      <c r="P392" s="77" t="str">
        <f t="shared" si="38"/>
        <v>U.3.1</v>
      </c>
      <c r="Q392" s="78" t="str">
        <f t="shared" si="39"/>
        <v>U - Wall Tiling</v>
      </c>
      <c r="R392" s="78" t="str">
        <f t="shared" si="40"/>
        <v>U.3 - Kitchen Wall Tile</v>
      </c>
      <c r="S392" s="79" t="str">
        <f t="shared" si="41"/>
        <v>U.3.1 - Kitchen Backsplash, Mosaic Tile</v>
      </c>
    </row>
    <row r="393" spans="2:19" ht="16">
      <c r="B393" s="147" t="s">
        <v>90</v>
      </c>
      <c r="C393" s="148"/>
      <c r="D393" s="74" t="s">
        <v>529</v>
      </c>
      <c r="E393" s="74" t="s">
        <v>89</v>
      </c>
      <c r="F393" s="75">
        <v>3</v>
      </c>
      <c r="G393" s="74" t="s">
        <v>91</v>
      </c>
      <c r="H393" s="75">
        <v>2</v>
      </c>
      <c r="I393" s="74" t="s">
        <v>39</v>
      </c>
      <c r="J393" s="75"/>
      <c r="K393" s="76">
        <v>7.69</v>
      </c>
      <c r="L393" s="76">
        <v>4.1500000000000004</v>
      </c>
      <c r="M393" s="76"/>
      <c r="N393" s="77" t="str">
        <f t="shared" si="36"/>
        <v>U</v>
      </c>
      <c r="O393" s="77" t="str">
        <f t="shared" si="37"/>
        <v>U.3</v>
      </c>
      <c r="P393" s="77" t="str">
        <f t="shared" si="38"/>
        <v>U.3.2</v>
      </c>
      <c r="Q393" s="78" t="str">
        <f t="shared" si="39"/>
        <v>U - Wall Tiling</v>
      </c>
      <c r="R393" s="78" t="str">
        <f t="shared" si="40"/>
        <v>U.3 - Kitchen Wall Tile</v>
      </c>
      <c r="S393" s="79" t="str">
        <f t="shared" si="41"/>
        <v>U.3.2 - Kitchen Tile, Standard On Wall</v>
      </c>
    </row>
    <row r="394" spans="2:19" ht="16">
      <c r="B394" s="147" t="s">
        <v>90</v>
      </c>
      <c r="C394" s="148"/>
      <c r="D394" s="74" t="s">
        <v>529</v>
      </c>
      <c r="E394" s="74" t="s">
        <v>89</v>
      </c>
      <c r="F394" s="75">
        <v>3</v>
      </c>
      <c r="G394" s="74" t="s">
        <v>92</v>
      </c>
      <c r="H394" s="75">
        <v>3</v>
      </c>
      <c r="I394" s="74" t="s">
        <v>22</v>
      </c>
      <c r="J394" s="75">
        <v>1</v>
      </c>
      <c r="K394" s="76"/>
      <c r="L394" s="76"/>
      <c r="M394" s="76"/>
      <c r="N394" s="77" t="str">
        <f t="shared" si="36"/>
        <v>U</v>
      </c>
      <c r="O394" s="77" t="str">
        <f t="shared" si="37"/>
        <v>U.3</v>
      </c>
      <c r="P394" s="77" t="str">
        <f t="shared" si="38"/>
        <v>U.3.3</v>
      </c>
      <c r="Q394" s="78" t="str">
        <f t="shared" si="39"/>
        <v>U - Wall Tiling</v>
      </c>
      <c r="R394" s="78" t="str">
        <f t="shared" si="40"/>
        <v>U.3 - Kitchen Wall Tile</v>
      </c>
      <c r="S394" s="79" t="str">
        <f t="shared" si="41"/>
        <v>U.3.3 - Kitchen Wall Tile Allowance</v>
      </c>
    </row>
    <row r="395" spans="2:19" ht="16">
      <c r="B395" s="147" t="s">
        <v>90</v>
      </c>
      <c r="C395" s="148"/>
      <c r="D395" s="74" t="s">
        <v>529</v>
      </c>
      <c r="E395" s="74" t="s">
        <v>406</v>
      </c>
      <c r="F395" s="75">
        <v>4</v>
      </c>
      <c r="G395" s="74" t="s">
        <v>405</v>
      </c>
      <c r="H395" s="75">
        <v>1</v>
      </c>
      <c r="I395" s="74" t="s">
        <v>22</v>
      </c>
      <c r="J395" s="75">
        <v>1</v>
      </c>
      <c r="K395" s="76"/>
      <c r="L395" s="76"/>
      <c r="M395" s="76"/>
      <c r="N395" s="77" t="str">
        <f t="shared" si="36"/>
        <v>U</v>
      </c>
      <c r="O395" s="77" t="str">
        <f t="shared" si="37"/>
        <v>U.4</v>
      </c>
      <c r="P395" s="77" t="str">
        <f t="shared" si="38"/>
        <v>U.4.1</v>
      </c>
      <c r="Q395" s="78" t="str">
        <f t="shared" si="39"/>
        <v>U - Wall Tiling</v>
      </c>
      <c r="R395" s="78" t="str">
        <f t="shared" si="40"/>
        <v>U.4 - Wall Tiling General</v>
      </c>
      <c r="S395" s="79" t="str">
        <f t="shared" si="41"/>
        <v>U.4.1 - Wall Tiling Allowance</v>
      </c>
    </row>
    <row r="396" spans="2:19" ht="16">
      <c r="B396" s="147"/>
      <c r="C396" s="148"/>
      <c r="D396" s="74"/>
      <c r="E396" s="74"/>
      <c r="F396" s="75"/>
      <c r="G396" s="74"/>
      <c r="H396" s="75"/>
      <c r="I396" s="74"/>
      <c r="J396" s="75"/>
      <c r="K396" s="76"/>
      <c r="L396" s="76"/>
      <c r="M396" s="76"/>
      <c r="N396" s="77"/>
      <c r="O396" s="77"/>
      <c r="P396" s="77"/>
      <c r="Q396" s="78"/>
      <c r="R396" s="78"/>
      <c r="S396" s="79"/>
    </row>
    <row r="397" spans="2:19" ht="16">
      <c r="B397" s="147"/>
      <c r="C397" s="148"/>
      <c r="D397" s="74"/>
      <c r="E397" s="74"/>
      <c r="F397" s="75"/>
      <c r="G397" s="74"/>
      <c r="H397" s="75"/>
      <c r="I397" s="74"/>
      <c r="J397" s="75"/>
      <c r="K397" s="76"/>
      <c r="L397" s="76"/>
      <c r="M397" s="76"/>
      <c r="N397" s="77"/>
      <c r="O397" s="77"/>
      <c r="P397" s="77"/>
      <c r="Q397" s="78"/>
      <c r="R397" s="78"/>
      <c r="S397" s="79"/>
    </row>
    <row r="398" spans="2:19" ht="16">
      <c r="B398" s="147"/>
      <c r="C398" s="148"/>
      <c r="D398" s="74"/>
      <c r="E398" s="74"/>
      <c r="F398" s="75"/>
      <c r="G398" s="74"/>
      <c r="H398" s="75"/>
      <c r="I398" s="74"/>
      <c r="J398" s="75"/>
      <c r="K398" s="76"/>
      <c r="L398" s="76"/>
      <c r="M398" s="76"/>
      <c r="N398" s="77"/>
      <c r="O398" s="77"/>
      <c r="P398" s="77"/>
      <c r="Q398" s="78"/>
      <c r="R398" s="78"/>
      <c r="S398" s="79"/>
    </row>
    <row r="399" spans="2:19" ht="16">
      <c r="B399" s="147"/>
      <c r="C399" s="148"/>
      <c r="D399" s="74"/>
      <c r="E399" s="74"/>
      <c r="F399" s="75"/>
      <c r="G399" s="74"/>
      <c r="H399" s="75"/>
      <c r="I399" s="74"/>
      <c r="J399" s="75"/>
      <c r="K399" s="76"/>
      <c r="L399" s="76"/>
      <c r="M399" s="76"/>
      <c r="N399" s="77"/>
      <c r="O399" s="77"/>
      <c r="P399" s="77"/>
      <c r="Q399" s="78"/>
      <c r="R399" s="78"/>
      <c r="S399" s="79"/>
    </row>
    <row r="400" spans="2:19" ht="16">
      <c r="B400" s="147"/>
      <c r="C400" s="148"/>
      <c r="D400" s="74"/>
      <c r="E400" s="74"/>
      <c r="F400" s="75"/>
      <c r="G400" s="74"/>
      <c r="H400" s="75"/>
      <c r="I400" s="74"/>
      <c r="J400" s="75"/>
      <c r="K400" s="76"/>
      <c r="L400" s="76"/>
      <c r="M400" s="76"/>
      <c r="N400" s="77"/>
      <c r="O400" s="77"/>
      <c r="P400" s="77"/>
      <c r="Q400" s="78"/>
      <c r="R400" s="78"/>
      <c r="S400" s="79"/>
    </row>
    <row r="401" spans="2:19" ht="16">
      <c r="B401" s="147"/>
      <c r="C401" s="148"/>
      <c r="D401" s="74"/>
      <c r="E401" s="74"/>
      <c r="F401" s="75"/>
      <c r="G401" s="74"/>
      <c r="H401" s="75"/>
      <c r="I401" s="74"/>
      <c r="J401" s="75"/>
      <c r="K401" s="76"/>
      <c r="L401" s="76"/>
      <c r="M401" s="76"/>
      <c r="N401" s="77"/>
      <c r="O401" s="77"/>
      <c r="P401" s="77"/>
      <c r="Q401" s="78"/>
      <c r="R401" s="78"/>
      <c r="S401" s="79"/>
    </row>
    <row r="402" spans="2:19" ht="16">
      <c r="B402" s="147"/>
      <c r="C402" s="148"/>
      <c r="D402" s="74"/>
      <c r="E402" s="74"/>
      <c r="F402" s="75"/>
      <c r="G402" s="74"/>
      <c r="H402" s="75"/>
      <c r="I402" s="74"/>
      <c r="J402" s="75"/>
      <c r="K402" s="76"/>
      <c r="L402" s="76"/>
      <c r="M402" s="76"/>
      <c r="N402" s="77"/>
      <c r="O402" s="77"/>
      <c r="P402" s="77"/>
      <c r="Q402" s="78"/>
      <c r="R402" s="78"/>
      <c r="S402" s="79"/>
    </row>
    <row r="403" spans="2:19" ht="16">
      <c r="B403" s="147"/>
      <c r="C403" s="148"/>
      <c r="D403" s="74"/>
      <c r="E403" s="74"/>
      <c r="F403" s="75"/>
      <c r="G403" s="74"/>
      <c r="H403" s="75"/>
      <c r="I403" s="74"/>
      <c r="J403" s="75"/>
      <c r="K403" s="76"/>
      <c r="L403" s="76"/>
      <c r="M403" s="76"/>
      <c r="N403" s="77"/>
      <c r="O403" s="77"/>
      <c r="P403" s="77"/>
      <c r="Q403" s="78"/>
      <c r="R403" s="78"/>
      <c r="S403" s="79"/>
    </row>
    <row r="404" spans="2:19" ht="16">
      <c r="B404" s="147"/>
      <c r="C404" s="148"/>
      <c r="D404" s="74"/>
      <c r="E404" s="74"/>
      <c r="F404" s="75"/>
      <c r="G404" s="74"/>
      <c r="H404" s="75"/>
      <c r="I404" s="74"/>
      <c r="J404" s="75"/>
      <c r="K404" s="76"/>
      <c r="L404" s="76"/>
      <c r="M404" s="76"/>
      <c r="N404" s="77"/>
      <c r="O404" s="77"/>
      <c r="P404" s="77"/>
      <c r="Q404" s="78"/>
      <c r="R404" s="78"/>
      <c r="S404" s="79"/>
    </row>
    <row r="405" spans="2:19" ht="16">
      <c r="B405" s="147"/>
      <c r="C405" s="148"/>
      <c r="D405" s="74"/>
      <c r="E405" s="74"/>
      <c r="F405" s="75"/>
      <c r="G405" s="74"/>
      <c r="H405" s="75"/>
      <c r="I405" s="74"/>
      <c r="J405" s="75"/>
      <c r="K405" s="76"/>
      <c r="L405" s="76"/>
      <c r="M405" s="76"/>
      <c r="N405" s="77"/>
      <c r="O405" s="77"/>
      <c r="P405" s="77"/>
      <c r="Q405" s="78"/>
      <c r="R405" s="78"/>
      <c r="S405" s="79"/>
    </row>
    <row r="406" spans="2:19" ht="16">
      <c r="B406" s="147"/>
      <c r="C406" s="148"/>
      <c r="D406" s="74"/>
      <c r="E406" s="74"/>
      <c r="F406" s="75"/>
      <c r="G406" s="74"/>
      <c r="H406" s="75"/>
      <c r="I406" s="74"/>
      <c r="J406" s="75"/>
      <c r="K406" s="76"/>
      <c r="L406" s="76"/>
      <c r="M406" s="76"/>
      <c r="N406" s="77"/>
      <c r="O406" s="77"/>
      <c r="P406" s="77"/>
      <c r="Q406" s="78"/>
      <c r="R406" s="78"/>
      <c r="S406" s="79"/>
    </row>
    <row r="407" spans="2:19" ht="16">
      <c r="B407" s="147"/>
      <c r="C407" s="148"/>
      <c r="D407" s="74"/>
      <c r="E407" s="74"/>
      <c r="F407" s="75"/>
      <c r="G407" s="74"/>
      <c r="H407" s="75"/>
      <c r="I407" s="74"/>
      <c r="J407" s="75"/>
      <c r="K407" s="76"/>
      <c r="L407" s="76"/>
      <c r="M407" s="76"/>
      <c r="N407" s="77"/>
      <c r="O407" s="77"/>
      <c r="P407" s="77"/>
      <c r="Q407" s="78"/>
      <c r="R407" s="78"/>
      <c r="S407" s="79"/>
    </row>
    <row r="408" spans="2:19" ht="16">
      <c r="B408" s="147"/>
      <c r="C408" s="148"/>
      <c r="D408" s="74"/>
      <c r="E408" s="74"/>
      <c r="F408" s="75"/>
      <c r="G408" s="74"/>
      <c r="H408" s="75"/>
      <c r="I408" s="74"/>
      <c r="J408" s="75"/>
      <c r="K408" s="76"/>
      <c r="L408" s="76"/>
      <c r="M408" s="76"/>
      <c r="N408" s="77"/>
      <c r="O408" s="77"/>
      <c r="P408" s="77"/>
      <c r="Q408" s="78"/>
      <c r="R408" s="78"/>
      <c r="S408" s="79"/>
    </row>
    <row r="409" spans="2:19" ht="16">
      <c r="B409" s="147"/>
      <c r="C409" s="148"/>
      <c r="D409" s="74"/>
      <c r="E409" s="74"/>
      <c r="F409" s="75"/>
      <c r="G409" s="74"/>
      <c r="H409" s="75"/>
      <c r="I409" s="74"/>
      <c r="J409" s="75"/>
      <c r="K409" s="76"/>
      <c r="L409" s="76"/>
      <c r="M409" s="76"/>
      <c r="N409" s="77"/>
      <c r="O409" s="77"/>
      <c r="P409" s="77"/>
      <c r="Q409" s="78"/>
      <c r="R409" s="78"/>
      <c r="S409" s="79"/>
    </row>
    <row r="410" spans="2:19" ht="16">
      <c r="B410" s="147"/>
      <c r="C410" s="148"/>
      <c r="D410" s="74"/>
      <c r="E410" s="74"/>
      <c r="F410" s="75"/>
      <c r="G410" s="74"/>
      <c r="H410" s="75"/>
      <c r="I410" s="74"/>
      <c r="J410" s="75"/>
      <c r="K410" s="76"/>
      <c r="L410" s="76"/>
      <c r="M410" s="76"/>
      <c r="N410" s="77"/>
      <c r="O410" s="77"/>
      <c r="P410" s="77"/>
      <c r="Q410" s="78"/>
      <c r="R410" s="78"/>
      <c r="S410" s="79"/>
    </row>
    <row r="411" spans="2:19" ht="16">
      <c r="B411" s="147"/>
      <c r="C411" s="148"/>
      <c r="D411" s="74"/>
      <c r="E411" s="74"/>
      <c r="F411" s="75"/>
      <c r="G411" s="74"/>
      <c r="H411" s="75"/>
      <c r="I411" s="74"/>
      <c r="J411" s="75"/>
      <c r="K411" s="76"/>
      <c r="L411" s="76"/>
      <c r="M411" s="76"/>
      <c r="N411" s="77"/>
      <c r="O411" s="77"/>
      <c r="P411" s="77"/>
      <c r="Q411" s="78"/>
      <c r="R411" s="78"/>
      <c r="S411" s="79"/>
    </row>
    <row r="412" spans="2:19" ht="16">
      <c r="B412" s="147"/>
      <c r="C412" s="148"/>
      <c r="D412" s="74"/>
      <c r="E412" s="74"/>
      <c r="F412" s="75"/>
      <c r="G412" s="74"/>
      <c r="H412" s="75"/>
      <c r="I412" s="74"/>
      <c r="J412" s="75"/>
      <c r="K412" s="76"/>
      <c r="L412" s="76"/>
      <c r="M412" s="76"/>
      <c r="N412" s="77"/>
      <c r="O412" s="77"/>
      <c r="P412" s="77"/>
      <c r="Q412" s="78"/>
      <c r="R412" s="78"/>
      <c r="S412" s="79"/>
    </row>
    <row r="413" spans="2:19" ht="16">
      <c r="B413" s="147"/>
      <c r="C413" s="148"/>
      <c r="D413" s="74"/>
      <c r="E413" s="74"/>
      <c r="F413" s="75"/>
      <c r="G413" s="74"/>
      <c r="H413" s="75"/>
      <c r="I413" s="74"/>
      <c r="J413" s="75"/>
      <c r="K413" s="76"/>
      <c r="L413" s="76"/>
      <c r="M413" s="76"/>
      <c r="N413" s="77"/>
      <c r="O413" s="77"/>
      <c r="P413" s="77"/>
      <c r="Q413" s="78"/>
      <c r="R413" s="78"/>
      <c r="S413" s="79"/>
    </row>
    <row r="414" spans="2:19" ht="16">
      <c r="B414" s="147"/>
      <c r="C414" s="148"/>
      <c r="D414" s="74"/>
      <c r="E414" s="74"/>
      <c r="F414" s="75"/>
      <c r="G414" s="74"/>
      <c r="H414" s="75"/>
      <c r="I414" s="74"/>
      <c r="J414" s="75"/>
      <c r="K414" s="76"/>
      <c r="L414" s="76"/>
      <c r="M414" s="76"/>
      <c r="N414" s="77"/>
      <c r="O414" s="77"/>
      <c r="P414" s="77"/>
      <c r="Q414" s="78"/>
      <c r="R414" s="78"/>
      <c r="S414" s="79"/>
    </row>
    <row r="415" spans="2:19" ht="16">
      <c r="B415" s="147"/>
      <c r="C415" s="148"/>
      <c r="D415" s="74"/>
      <c r="E415" s="74"/>
      <c r="F415" s="75"/>
      <c r="G415" s="74"/>
      <c r="H415" s="75"/>
      <c r="I415" s="74"/>
      <c r="J415" s="75"/>
      <c r="K415" s="76"/>
      <c r="L415" s="76"/>
      <c r="M415" s="76"/>
      <c r="N415" s="77"/>
      <c r="O415" s="77"/>
      <c r="P415" s="77"/>
      <c r="Q415" s="78"/>
      <c r="R415" s="78"/>
      <c r="S415" s="79"/>
    </row>
    <row r="416" spans="2:19" ht="16">
      <c r="B416" s="147"/>
      <c r="C416" s="148"/>
      <c r="D416" s="74"/>
      <c r="E416" s="74"/>
      <c r="F416" s="75"/>
      <c r="G416" s="74"/>
      <c r="H416" s="75"/>
      <c r="I416" s="74"/>
      <c r="J416" s="75"/>
      <c r="K416" s="76"/>
      <c r="L416" s="76"/>
      <c r="M416" s="76"/>
      <c r="N416" s="77"/>
      <c r="O416" s="77"/>
      <c r="P416" s="77"/>
      <c r="Q416" s="78"/>
      <c r="R416" s="78"/>
      <c r="S416" s="79"/>
    </row>
    <row r="417" spans="2:19" ht="16">
      <c r="B417" s="147"/>
      <c r="C417" s="148"/>
      <c r="D417" s="74"/>
      <c r="E417" s="74"/>
      <c r="F417" s="75"/>
      <c r="G417" s="74"/>
      <c r="H417" s="75"/>
      <c r="I417" s="74"/>
      <c r="J417" s="75"/>
      <c r="K417" s="76"/>
      <c r="L417" s="76"/>
      <c r="M417" s="76"/>
      <c r="N417" s="77"/>
      <c r="O417" s="77"/>
      <c r="P417" s="77"/>
      <c r="Q417" s="78"/>
      <c r="R417" s="78"/>
      <c r="S417" s="79"/>
    </row>
    <row r="418" spans="2:19" ht="16">
      <c r="B418" s="147"/>
      <c r="C418" s="148"/>
      <c r="D418" s="74"/>
      <c r="E418" s="74"/>
      <c r="F418" s="75"/>
      <c r="G418" s="74"/>
      <c r="H418" s="75"/>
      <c r="I418" s="74"/>
      <c r="J418" s="75"/>
      <c r="K418" s="76"/>
      <c r="L418" s="76"/>
      <c r="M418" s="76"/>
      <c r="N418" s="77"/>
      <c r="O418" s="77"/>
      <c r="P418" s="77"/>
      <c r="Q418" s="78"/>
      <c r="R418" s="78"/>
      <c r="S418" s="79"/>
    </row>
    <row r="419" spans="2:19" ht="16">
      <c r="B419" s="147"/>
      <c r="C419" s="148"/>
      <c r="D419" s="74"/>
      <c r="E419" s="74"/>
      <c r="F419" s="75"/>
      <c r="G419" s="74"/>
      <c r="H419" s="75"/>
      <c r="I419" s="74"/>
      <c r="J419" s="75"/>
      <c r="K419" s="76"/>
      <c r="L419" s="76"/>
      <c r="M419" s="76"/>
      <c r="N419" s="77"/>
      <c r="O419" s="77"/>
      <c r="P419" s="77"/>
      <c r="Q419" s="78"/>
      <c r="R419" s="78"/>
      <c r="S419" s="79"/>
    </row>
    <row r="420" spans="2:19" ht="16">
      <c r="B420" s="147"/>
      <c r="C420" s="148"/>
      <c r="D420" s="74"/>
      <c r="E420" s="74"/>
      <c r="F420" s="75"/>
      <c r="G420" s="74"/>
      <c r="H420" s="75"/>
      <c r="I420" s="74"/>
      <c r="J420" s="75"/>
      <c r="K420" s="76"/>
      <c r="L420" s="76"/>
      <c r="M420" s="76"/>
      <c r="N420" s="77"/>
      <c r="O420" s="77"/>
      <c r="P420" s="77"/>
      <c r="Q420" s="78"/>
      <c r="R420" s="78"/>
      <c r="S420" s="79"/>
    </row>
    <row r="421" spans="2:19" ht="16">
      <c r="B421" s="147"/>
      <c r="C421" s="148"/>
      <c r="D421" s="74"/>
      <c r="E421" s="74"/>
      <c r="F421" s="75"/>
      <c r="G421" s="74"/>
      <c r="H421" s="75"/>
      <c r="I421" s="74"/>
      <c r="J421" s="75"/>
      <c r="K421" s="76"/>
      <c r="L421" s="76"/>
      <c r="M421" s="76"/>
      <c r="N421" s="77"/>
      <c r="O421" s="77"/>
      <c r="P421" s="77"/>
      <c r="Q421" s="78"/>
      <c r="R421" s="78"/>
      <c r="S421" s="79"/>
    </row>
    <row r="422" spans="2:19" ht="16">
      <c r="B422" s="147"/>
      <c r="C422" s="148"/>
      <c r="D422" s="74"/>
      <c r="E422" s="74"/>
      <c r="F422" s="75"/>
      <c r="G422" s="74"/>
      <c r="H422" s="75"/>
      <c r="I422" s="74"/>
      <c r="J422" s="75"/>
      <c r="K422" s="76"/>
      <c r="L422" s="76"/>
      <c r="M422" s="76"/>
      <c r="N422" s="77"/>
      <c r="O422" s="77"/>
      <c r="P422" s="77"/>
      <c r="Q422" s="78"/>
      <c r="R422" s="78"/>
      <c r="S422" s="79"/>
    </row>
    <row r="423" spans="2:19" ht="16">
      <c r="B423" s="147"/>
      <c r="C423" s="148"/>
      <c r="D423" s="74"/>
      <c r="E423" s="74"/>
      <c r="F423" s="75"/>
      <c r="G423" s="74"/>
      <c r="H423" s="75"/>
      <c r="I423" s="74"/>
      <c r="J423" s="75"/>
      <c r="K423" s="76"/>
      <c r="L423" s="76"/>
      <c r="M423" s="76"/>
      <c r="N423" s="77"/>
      <c r="O423" s="77"/>
      <c r="P423" s="77"/>
      <c r="Q423" s="78"/>
      <c r="R423" s="78"/>
      <c r="S423" s="79"/>
    </row>
    <row r="424" spans="2:19" ht="16">
      <c r="B424" s="147"/>
      <c r="C424" s="148"/>
      <c r="D424" s="74"/>
      <c r="E424" s="74"/>
      <c r="F424" s="75"/>
      <c r="G424" s="74"/>
      <c r="H424" s="75"/>
      <c r="I424" s="74"/>
      <c r="J424" s="75"/>
      <c r="K424" s="76"/>
      <c r="L424" s="76"/>
      <c r="M424" s="76"/>
      <c r="N424" s="77"/>
      <c r="O424" s="77"/>
      <c r="P424" s="77"/>
      <c r="Q424" s="78"/>
      <c r="R424" s="78"/>
      <c r="S424" s="79"/>
    </row>
    <row r="425" spans="2:19" ht="16">
      <c r="B425" s="147"/>
      <c r="C425" s="148"/>
      <c r="D425" s="74"/>
      <c r="E425" s="74"/>
      <c r="F425" s="75"/>
      <c r="G425" s="74"/>
      <c r="H425" s="75"/>
      <c r="I425" s="74"/>
      <c r="J425" s="75"/>
      <c r="K425" s="76"/>
      <c r="L425" s="76"/>
      <c r="M425" s="76"/>
      <c r="N425" s="77"/>
      <c r="O425" s="77"/>
      <c r="P425" s="77"/>
      <c r="Q425" s="78"/>
      <c r="R425" s="78"/>
      <c r="S425" s="79"/>
    </row>
    <row r="426" spans="2:19" ht="16">
      <c r="B426" s="147"/>
      <c r="C426" s="148"/>
      <c r="D426" s="74"/>
      <c r="E426" s="74"/>
      <c r="F426" s="75"/>
      <c r="G426" s="74"/>
      <c r="H426" s="75"/>
      <c r="I426" s="74"/>
      <c r="J426" s="75"/>
      <c r="K426" s="76"/>
      <c r="L426" s="76"/>
      <c r="M426" s="76"/>
      <c r="N426" s="77"/>
      <c r="O426" s="77"/>
      <c r="P426" s="77"/>
      <c r="Q426" s="78"/>
      <c r="R426" s="78"/>
      <c r="S426" s="79"/>
    </row>
    <row r="427" spans="2:19" ht="16">
      <c r="B427" s="147"/>
      <c r="C427" s="148"/>
      <c r="D427" s="74"/>
      <c r="E427" s="74"/>
      <c r="F427" s="75"/>
      <c r="G427" s="74"/>
      <c r="H427" s="75"/>
      <c r="I427" s="74"/>
      <c r="J427" s="75"/>
      <c r="K427" s="76"/>
      <c r="L427" s="76"/>
      <c r="M427" s="76"/>
      <c r="N427" s="77"/>
      <c r="O427" s="77"/>
      <c r="P427" s="77"/>
      <c r="Q427" s="78"/>
      <c r="R427" s="78"/>
      <c r="S427" s="79"/>
    </row>
    <row r="428" spans="2:19" ht="16">
      <c r="B428" s="147"/>
      <c r="C428" s="148"/>
      <c r="D428" s="74"/>
      <c r="E428" s="74"/>
      <c r="F428" s="75"/>
      <c r="G428" s="74"/>
      <c r="H428" s="75"/>
      <c r="I428" s="74"/>
      <c r="J428" s="75"/>
      <c r="K428" s="76"/>
      <c r="L428" s="76"/>
      <c r="M428" s="76"/>
      <c r="N428" s="77"/>
      <c r="O428" s="77"/>
      <c r="P428" s="77"/>
      <c r="Q428" s="78"/>
      <c r="R428" s="78"/>
      <c r="S428" s="79"/>
    </row>
    <row r="429" spans="2:19" ht="16">
      <c r="B429" s="147"/>
      <c r="C429" s="148"/>
      <c r="D429" s="74"/>
      <c r="E429" s="74"/>
      <c r="F429" s="75"/>
      <c r="G429" s="74"/>
      <c r="H429" s="75"/>
      <c r="I429" s="74"/>
      <c r="J429" s="75"/>
      <c r="K429" s="76"/>
      <c r="L429" s="76"/>
      <c r="M429" s="76"/>
      <c r="N429" s="77"/>
      <c r="O429" s="77"/>
      <c r="P429" s="77"/>
      <c r="Q429" s="78"/>
      <c r="R429" s="78"/>
      <c r="S429" s="79"/>
    </row>
    <row r="430" spans="2:19" ht="16">
      <c r="B430" s="147"/>
      <c r="C430" s="148"/>
      <c r="D430" s="74"/>
      <c r="E430" s="74"/>
      <c r="F430" s="75"/>
      <c r="G430" s="74"/>
      <c r="H430" s="75"/>
      <c r="I430" s="74"/>
      <c r="J430" s="75"/>
      <c r="K430" s="76"/>
      <c r="L430" s="76"/>
      <c r="M430" s="76"/>
      <c r="N430" s="77"/>
      <c r="O430" s="77"/>
      <c r="P430" s="77"/>
      <c r="Q430" s="78"/>
      <c r="R430" s="78"/>
      <c r="S430" s="79"/>
    </row>
    <row r="431" spans="2:19" ht="16">
      <c r="B431" s="147"/>
      <c r="C431" s="148"/>
      <c r="D431" s="74"/>
      <c r="E431" s="74"/>
      <c r="F431" s="75"/>
      <c r="G431" s="74"/>
      <c r="H431" s="75"/>
      <c r="I431" s="74"/>
      <c r="J431" s="75"/>
      <c r="K431" s="76"/>
      <c r="L431" s="76"/>
      <c r="M431" s="76"/>
      <c r="N431" s="77"/>
      <c r="O431" s="77"/>
      <c r="P431" s="77"/>
      <c r="Q431" s="78"/>
      <c r="R431" s="78"/>
      <c r="S431" s="79"/>
    </row>
    <row r="432" spans="2:19" ht="16">
      <c r="B432" s="147"/>
      <c r="C432" s="148"/>
      <c r="D432" s="74"/>
      <c r="E432" s="74"/>
      <c r="F432" s="75"/>
      <c r="G432" s="74"/>
      <c r="H432" s="75"/>
      <c r="I432" s="74"/>
      <c r="J432" s="75"/>
      <c r="K432" s="76"/>
      <c r="L432" s="76"/>
      <c r="M432" s="76"/>
      <c r="N432" s="77"/>
      <c r="O432" s="77"/>
      <c r="P432" s="77"/>
      <c r="Q432" s="78"/>
      <c r="R432" s="78"/>
      <c r="S432" s="79"/>
    </row>
    <row r="433" spans="2:19" ht="16">
      <c r="B433" s="147"/>
      <c r="C433" s="148"/>
      <c r="D433" s="74"/>
      <c r="E433" s="74"/>
      <c r="F433" s="75"/>
      <c r="G433" s="74"/>
      <c r="H433" s="75"/>
      <c r="I433" s="74"/>
      <c r="J433" s="75"/>
      <c r="K433" s="76"/>
      <c r="L433" s="76"/>
      <c r="M433" s="76"/>
      <c r="N433" s="77"/>
      <c r="O433" s="77"/>
      <c r="P433" s="77"/>
      <c r="Q433" s="78"/>
      <c r="R433" s="78"/>
      <c r="S433" s="79"/>
    </row>
    <row r="434" spans="2:19" ht="16">
      <c r="B434" s="147"/>
      <c r="C434" s="148"/>
      <c r="D434" s="74"/>
      <c r="E434" s="74"/>
      <c r="F434" s="75"/>
      <c r="G434" s="74"/>
      <c r="H434" s="75"/>
      <c r="I434" s="74"/>
      <c r="J434" s="75"/>
      <c r="K434" s="76"/>
      <c r="L434" s="76"/>
      <c r="M434" s="76"/>
      <c r="N434" s="77"/>
      <c r="O434" s="77"/>
      <c r="P434" s="77"/>
      <c r="Q434" s="78"/>
      <c r="R434" s="78"/>
      <c r="S434" s="79"/>
    </row>
    <row r="435" spans="2:19" ht="16">
      <c r="B435" s="147"/>
      <c r="C435" s="148"/>
      <c r="D435" s="74"/>
      <c r="E435" s="74"/>
      <c r="F435" s="75"/>
      <c r="G435" s="74"/>
      <c r="H435" s="75"/>
      <c r="I435" s="74"/>
      <c r="J435" s="75"/>
      <c r="K435" s="76"/>
      <c r="L435" s="76"/>
      <c r="M435" s="76"/>
      <c r="N435" s="77"/>
      <c r="O435" s="77"/>
      <c r="P435" s="77"/>
      <c r="Q435" s="78"/>
      <c r="R435" s="78"/>
      <c r="S435" s="79"/>
    </row>
    <row r="436" spans="2:19" ht="16">
      <c r="B436" s="147"/>
      <c r="C436" s="148"/>
      <c r="D436" s="74"/>
      <c r="E436" s="74"/>
      <c r="F436" s="75"/>
      <c r="G436" s="74"/>
      <c r="H436" s="75"/>
      <c r="I436" s="74"/>
      <c r="J436" s="75"/>
      <c r="K436" s="76"/>
      <c r="L436" s="76"/>
      <c r="M436" s="76"/>
      <c r="N436" s="77"/>
      <c r="O436" s="77"/>
      <c r="P436" s="77"/>
      <c r="Q436" s="78"/>
      <c r="R436" s="78"/>
      <c r="S436" s="79"/>
    </row>
    <row r="437" spans="2:19" ht="16">
      <c r="B437" s="147"/>
      <c r="C437" s="148"/>
      <c r="D437" s="74"/>
      <c r="E437" s="74"/>
      <c r="F437" s="75"/>
      <c r="G437" s="74"/>
      <c r="H437" s="75"/>
      <c r="I437" s="74"/>
      <c r="J437" s="75"/>
      <c r="K437" s="76"/>
      <c r="L437" s="76"/>
      <c r="M437" s="76"/>
      <c r="N437" s="77"/>
      <c r="O437" s="77"/>
      <c r="P437" s="77"/>
      <c r="Q437" s="78"/>
      <c r="R437" s="78"/>
      <c r="S437" s="79"/>
    </row>
    <row r="438" spans="2:19" ht="16">
      <c r="B438" s="147"/>
      <c r="C438" s="148"/>
      <c r="D438" s="74"/>
      <c r="E438" s="74"/>
      <c r="F438" s="75"/>
      <c r="G438" s="74"/>
      <c r="H438" s="75"/>
      <c r="I438" s="74"/>
      <c r="J438" s="75"/>
      <c r="K438" s="76"/>
      <c r="L438" s="76"/>
      <c r="M438" s="76"/>
      <c r="N438" s="77"/>
      <c r="O438" s="77"/>
      <c r="P438" s="77"/>
      <c r="Q438" s="78"/>
      <c r="R438" s="78"/>
      <c r="S438" s="79"/>
    </row>
    <row r="439" spans="2:19" ht="16">
      <c r="B439" s="147"/>
      <c r="C439" s="148"/>
      <c r="D439" s="74"/>
      <c r="E439" s="74"/>
      <c r="F439" s="75"/>
      <c r="G439" s="74"/>
      <c r="H439" s="75"/>
      <c r="I439" s="74"/>
      <c r="J439" s="75"/>
      <c r="K439" s="76"/>
      <c r="L439" s="76"/>
      <c r="M439" s="76"/>
      <c r="N439" s="77"/>
      <c r="O439" s="77"/>
      <c r="P439" s="77"/>
      <c r="Q439" s="78"/>
      <c r="R439" s="78"/>
      <c r="S439" s="79"/>
    </row>
    <row r="440" spans="2:19" ht="16">
      <c r="B440" s="147"/>
      <c r="C440" s="148"/>
      <c r="D440" s="74"/>
      <c r="E440" s="74"/>
      <c r="F440" s="75"/>
      <c r="G440" s="74"/>
      <c r="H440" s="75"/>
      <c r="I440" s="74"/>
      <c r="J440" s="75"/>
      <c r="K440" s="76"/>
      <c r="L440" s="76"/>
      <c r="M440" s="76"/>
      <c r="N440" s="77"/>
      <c r="O440" s="77"/>
      <c r="P440" s="77"/>
      <c r="Q440" s="78"/>
      <c r="R440" s="78"/>
      <c r="S440" s="79"/>
    </row>
    <row r="441" spans="2:19" ht="16">
      <c r="B441" s="147"/>
      <c r="C441" s="148"/>
      <c r="D441" s="74"/>
      <c r="E441" s="74"/>
      <c r="F441" s="75"/>
      <c r="G441" s="74"/>
      <c r="H441" s="75"/>
      <c r="I441" s="74"/>
      <c r="J441" s="75"/>
      <c r="K441" s="76"/>
      <c r="L441" s="76"/>
      <c r="M441" s="76"/>
      <c r="N441" s="77"/>
      <c r="O441" s="77"/>
      <c r="P441" s="77"/>
      <c r="Q441" s="78"/>
      <c r="R441" s="78"/>
      <c r="S441" s="79"/>
    </row>
    <row r="442" spans="2:19" ht="16">
      <c r="B442" s="147"/>
      <c r="C442" s="148"/>
      <c r="D442" s="74"/>
      <c r="E442" s="74"/>
      <c r="F442" s="75"/>
      <c r="G442" s="74"/>
      <c r="H442" s="75"/>
      <c r="I442" s="74"/>
      <c r="J442" s="75"/>
      <c r="K442" s="76"/>
      <c r="L442" s="76"/>
      <c r="M442" s="76"/>
      <c r="N442" s="77"/>
      <c r="O442" s="77"/>
      <c r="P442" s="77"/>
      <c r="Q442" s="78"/>
      <c r="R442" s="78"/>
      <c r="S442" s="79"/>
    </row>
    <row r="443" spans="2:19" ht="16">
      <c r="B443" s="147"/>
      <c r="C443" s="148"/>
      <c r="D443" s="74"/>
      <c r="E443" s="74"/>
      <c r="F443" s="75"/>
      <c r="G443" s="74"/>
      <c r="H443" s="75"/>
      <c r="I443" s="74"/>
      <c r="J443" s="75"/>
      <c r="K443" s="76"/>
      <c r="L443" s="76"/>
      <c r="M443" s="76"/>
      <c r="N443" s="77"/>
      <c r="O443" s="77"/>
      <c r="P443" s="77"/>
      <c r="Q443" s="78"/>
      <c r="R443" s="78"/>
      <c r="S443" s="79"/>
    </row>
    <row r="444" spans="2:19" ht="16">
      <c r="B444" s="147"/>
      <c r="C444" s="148"/>
      <c r="D444" s="74"/>
      <c r="E444" s="74"/>
      <c r="F444" s="75"/>
      <c r="G444" s="74"/>
      <c r="H444" s="75"/>
      <c r="I444" s="74"/>
      <c r="J444" s="75"/>
      <c r="K444" s="76"/>
      <c r="L444" s="76"/>
      <c r="M444" s="76"/>
      <c r="N444" s="77"/>
      <c r="O444" s="77"/>
      <c r="P444" s="77"/>
      <c r="Q444" s="78"/>
      <c r="R444" s="78"/>
      <c r="S444" s="79"/>
    </row>
    <row r="445" spans="2:19" ht="16">
      <c r="B445" s="147"/>
      <c r="C445" s="148"/>
      <c r="D445" s="74"/>
      <c r="E445" s="74"/>
      <c r="F445" s="75"/>
      <c r="G445" s="74"/>
      <c r="H445" s="75"/>
      <c r="I445" s="74"/>
      <c r="J445" s="75"/>
      <c r="K445" s="76"/>
      <c r="L445" s="76"/>
      <c r="M445" s="76"/>
      <c r="N445" s="77"/>
      <c r="O445" s="77"/>
      <c r="P445" s="77"/>
      <c r="Q445" s="78"/>
      <c r="R445" s="78"/>
      <c r="S445" s="79"/>
    </row>
    <row r="446" spans="2:19" ht="16">
      <c r="B446" s="147"/>
      <c r="C446" s="148"/>
      <c r="D446" s="74"/>
      <c r="E446" s="74"/>
      <c r="F446" s="75"/>
      <c r="G446" s="74"/>
      <c r="H446" s="75"/>
      <c r="I446" s="74"/>
      <c r="J446" s="75"/>
      <c r="K446" s="76"/>
      <c r="L446" s="76"/>
      <c r="M446" s="76"/>
      <c r="N446" s="77"/>
      <c r="O446" s="77"/>
      <c r="P446" s="77"/>
      <c r="Q446" s="78"/>
      <c r="R446" s="78"/>
      <c r="S446" s="79"/>
    </row>
    <row r="447" spans="2:19" ht="16">
      <c r="B447" s="147"/>
      <c r="C447" s="148"/>
      <c r="D447" s="74"/>
      <c r="E447" s="74"/>
      <c r="F447" s="75"/>
      <c r="G447" s="74"/>
      <c r="H447" s="75"/>
      <c r="I447" s="74"/>
      <c r="J447" s="75"/>
      <c r="K447" s="76"/>
      <c r="L447" s="76"/>
      <c r="M447" s="76"/>
      <c r="N447" s="77"/>
      <c r="O447" s="77"/>
      <c r="P447" s="77"/>
      <c r="Q447" s="78"/>
      <c r="R447" s="78"/>
      <c r="S447" s="79"/>
    </row>
    <row r="448" spans="2:19" ht="16">
      <c r="B448" s="147"/>
      <c r="C448" s="148"/>
      <c r="D448" s="74"/>
      <c r="E448" s="74"/>
      <c r="F448" s="75"/>
      <c r="G448" s="74"/>
      <c r="H448" s="75"/>
      <c r="I448" s="74"/>
      <c r="J448" s="75"/>
      <c r="K448" s="76"/>
      <c r="L448" s="76"/>
      <c r="M448" s="76"/>
      <c r="N448" s="77"/>
      <c r="O448" s="77"/>
      <c r="P448" s="77"/>
      <c r="Q448" s="78"/>
      <c r="R448" s="78"/>
      <c r="S448" s="79"/>
    </row>
    <row r="449" spans="2:19" ht="16">
      <c r="B449" s="147"/>
      <c r="C449" s="148"/>
      <c r="D449" s="74"/>
      <c r="E449" s="74"/>
      <c r="F449" s="75"/>
      <c r="G449" s="74"/>
      <c r="H449" s="75"/>
      <c r="I449" s="74"/>
      <c r="J449" s="75"/>
      <c r="K449" s="76"/>
      <c r="L449" s="76"/>
      <c r="M449" s="76"/>
      <c r="N449" s="77"/>
      <c r="O449" s="77"/>
      <c r="P449" s="77"/>
      <c r="Q449" s="78"/>
      <c r="R449" s="78"/>
      <c r="S449" s="79"/>
    </row>
    <row r="450" spans="2:19" ht="16">
      <c r="B450" s="147"/>
      <c r="C450" s="148"/>
      <c r="D450" s="74"/>
      <c r="E450" s="74"/>
      <c r="F450" s="75"/>
      <c r="G450" s="74"/>
      <c r="H450" s="75"/>
      <c r="I450" s="74"/>
      <c r="J450" s="75"/>
      <c r="K450" s="76"/>
      <c r="L450" s="76"/>
      <c r="M450" s="76"/>
      <c r="N450" s="77"/>
      <c r="O450" s="77"/>
      <c r="P450" s="77"/>
      <c r="Q450" s="78"/>
      <c r="R450" s="78"/>
      <c r="S450" s="79"/>
    </row>
    <row r="451" spans="2:19" ht="16">
      <c r="B451" s="147"/>
      <c r="C451" s="148"/>
      <c r="D451" s="74"/>
      <c r="E451" s="74"/>
      <c r="F451" s="75"/>
      <c r="G451" s="74"/>
      <c r="H451" s="75"/>
      <c r="I451" s="74"/>
      <c r="J451" s="75"/>
      <c r="K451" s="76"/>
      <c r="L451" s="76"/>
      <c r="M451" s="76"/>
      <c r="N451" s="77"/>
      <c r="O451" s="77"/>
      <c r="P451" s="77"/>
      <c r="Q451" s="78"/>
      <c r="R451" s="78"/>
      <c r="S451" s="79"/>
    </row>
    <row r="452" spans="2:19" ht="16">
      <c r="B452" s="147"/>
      <c r="C452" s="148"/>
      <c r="D452" s="74"/>
      <c r="E452" s="74"/>
      <c r="F452" s="75"/>
      <c r="G452" s="74"/>
      <c r="H452" s="75"/>
      <c r="I452" s="74"/>
      <c r="J452" s="75"/>
      <c r="K452" s="76"/>
      <c r="L452" s="76"/>
      <c r="M452" s="76"/>
      <c r="N452" s="77"/>
      <c r="O452" s="77"/>
      <c r="P452" s="77"/>
      <c r="Q452" s="78"/>
      <c r="R452" s="78"/>
      <c r="S452" s="79"/>
    </row>
    <row r="453" spans="2:19" ht="16">
      <c r="B453" s="147"/>
      <c r="C453" s="148"/>
      <c r="D453" s="74"/>
      <c r="E453" s="74"/>
      <c r="F453" s="75"/>
      <c r="G453" s="74"/>
      <c r="H453" s="75"/>
      <c r="I453" s="74"/>
      <c r="J453" s="75"/>
      <c r="K453" s="76"/>
      <c r="L453" s="76"/>
      <c r="M453" s="76"/>
      <c r="N453" s="77"/>
      <c r="O453" s="77"/>
      <c r="P453" s="77"/>
      <c r="Q453" s="78"/>
      <c r="R453" s="78"/>
      <c r="S453" s="79"/>
    </row>
    <row r="454" spans="2:19" ht="16">
      <c r="B454" s="147"/>
      <c r="C454" s="148"/>
      <c r="D454" s="74"/>
      <c r="E454" s="74"/>
      <c r="F454" s="75"/>
      <c r="G454" s="74"/>
      <c r="H454" s="75"/>
      <c r="I454" s="74"/>
      <c r="J454" s="75"/>
      <c r="K454" s="76"/>
      <c r="L454" s="76"/>
      <c r="M454" s="76"/>
      <c r="N454" s="77"/>
      <c r="O454" s="77"/>
      <c r="P454" s="77"/>
      <c r="Q454" s="78"/>
      <c r="R454" s="78"/>
      <c r="S454" s="79"/>
    </row>
    <row r="455" spans="2:19" ht="16">
      <c r="B455" s="147"/>
      <c r="C455" s="148"/>
      <c r="D455" s="74"/>
      <c r="E455" s="74"/>
      <c r="F455" s="75"/>
      <c r="G455" s="74"/>
      <c r="H455" s="75"/>
      <c r="I455" s="74"/>
      <c r="J455" s="75"/>
      <c r="K455" s="76"/>
      <c r="L455" s="76"/>
      <c r="M455" s="76"/>
      <c r="N455" s="77"/>
      <c r="O455" s="77"/>
      <c r="P455" s="77"/>
      <c r="Q455" s="78"/>
      <c r="R455" s="78"/>
      <c r="S455" s="79"/>
    </row>
    <row r="456" spans="2:19" ht="16">
      <c r="B456" s="147"/>
      <c r="C456" s="148"/>
      <c r="D456" s="74"/>
      <c r="E456" s="74"/>
      <c r="F456" s="75"/>
      <c r="G456" s="74"/>
      <c r="H456" s="75"/>
      <c r="I456" s="74"/>
      <c r="J456" s="75"/>
      <c r="K456" s="76"/>
      <c r="L456" s="76"/>
      <c r="M456" s="76"/>
      <c r="N456" s="77"/>
      <c r="O456" s="77"/>
      <c r="P456" s="77"/>
      <c r="Q456" s="78"/>
      <c r="R456" s="78"/>
      <c r="S456" s="79"/>
    </row>
    <row r="457" spans="2:19" ht="16">
      <c r="B457" s="147"/>
      <c r="C457" s="148"/>
      <c r="D457" s="74"/>
      <c r="E457" s="74"/>
      <c r="F457" s="75"/>
      <c r="G457" s="74"/>
      <c r="H457" s="75"/>
      <c r="I457" s="74"/>
      <c r="J457" s="75"/>
      <c r="K457" s="76"/>
      <c r="L457" s="76"/>
      <c r="M457" s="76"/>
      <c r="N457" s="77"/>
      <c r="O457" s="77"/>
      <c r="P457" s="77"/>
      <c r="Q457" s="78"/>
      <c r="R457" s="78"/>
      <c r="S457" s="79"/>
    </row>
    <row r="458" spans="2:19" ht="16">
      <c r="B458" s="147"/>
      <c r="C458" s="148"/>
      <c r="D458" s="74"/>
      <c r="E458" s="74"/>
      <c r="F458" s="75"/>
      <c r="G458" s="74"/>
      <c r="H458" s="75"/>
      <c r="I458" s="74"/>
      <c r="J458" s="75"/>
      <c r="K458" s="76"/>
      <c r="L458" s="76"/>
      <c r="M458" s="76"/>
      <c r="N458" s="77"/>
      <c r="O458" s="77"/>
      <c r="P458" s="77"/>
      <c r="Q458" s="78"/>
      <c r="R458" s="78"/>
      <c r="S458" s="79"/>
    </row>
    <row r="459" spans="2:19" ht="16">
      <c r="B459" s="147"/>
      <c r="C459" s="148"/>
      <c r="D459" s="74"/>
      <c r="E459" s="74"/>
      <c r="F459" s="75"/>
      <c r="G459" s="74"/>
      <c r="H459" s="75"/>
      <c r="I459" s="74"/>
      <c r="J459" s="75"/>
      <c r="K459" s="76"/>
      <c r="L459" s="76"/>
      <c r="M459" s="76"/>
      <c r="N459" s="77"/>
      <c r="O459" s="77"/>
      <c r="P459" s="77"/>
      <c r="Q459" s="78"/>
      <c r="R459" s="78"/>
      <c r="S459" s="79"/>
    </row>
    <row r="460" spans="2:19" ht="16">
      <c r="B460" s="147"/>
      <c r="C460" s="148"/>
      <c r="D460" s="74"/>
      <c r="E460" s="74"/>
      <c r="F460" s="75"/>
      <c r="G460" s="74"/>
      <c r="H460" s="75"/>
      <c r="I460" s="74"/>
      <c r="J460" s="75"/>
      <c r="K460" s="76"/>
      <c r="L460" s="76"/>
      <c r="M460" s="76"/>
      <c r="N460" s="77"/>
      <c r="O460" s="77"/>
      <c r="P460" s="77"/>
      <c r="Q460" s="78"/>
      <c r="R460" s="78"/>
      <c r="S460" s="79"/>
    </row>
    <row r="461" spans="2:19" ht="16">
      <c r="B461" s="147"/>
      <c r="C461" s="148"/>
      <c r="D461" s="74"/>
      <c r="E461" s="74"/>
      <c r="F461" s="75"/>
      <c r="G461" s="74"/>
      <c r="H461" s="75"/>
      <c r="I461" s="74"/>
      <c r="J461" s="75"/>
      <c r="K461" s="76"/>
      <c r="L461" s="76"/>
      <c r="M461" s="76"/>
      <c r="N461" s="77"/>
      <c r="O461" s="77"/>
      <c r="P461" s="77"/>
      <c r="Q461" s="78"/>
      <c r="R461" s="78"/>
      <c r="S461" s="79"/>
    </row>
    <row r="462" spans="2:19" ht="16">
      <c r="B462" s="147"/>
      <c r="C462" s="148"/>
      <c r="D462" s="74"/>
      <c r="E462" s="74"/>
      <c r="F462" s="75"/>
      <c r="G462" s="74"/>
      <c r="H462" s="75"/>
      <c r="I462" s="74"/>
      <c r="J462" s="75"/>
      <c r="K462" s="76"/>
      <c r="L462" s="76"/>
      <c r="M462" s="76"/>
      <c r="N462" s="77"/>
      <c r="O462" s="77"/>
      <c r="P462" s="77"/>
      <c r="Q462" s="78"/>
      <c r="R462" s="78"/>
      <c r="S462" s="79"/>
    </row>
    <row r="463" spans="2:19" ht="16">
      <c r="B463" s="147"/>
      <c r="C463" s="148"/>
      <c r="D463" s="74"/>
      <c r="E463" s="74"/>
      <c r="F463" s="75"/>
      <c r="G463" s="74"/>
      <c r="H463" s="75"/>
      <c r="I463" s="74"/>
      <c r="J463" s="75"/>
      <c r="K463" s="76"/>
      <c r="L463" s="76"/>
      <c r="M463" s="76"/>
      <c r="N463" s="77"/>
      <c r="O463" s="77"/>
      <c r="P463" s="77"/>
      <c r="Q463" s="78"/>
      <c r="R463" s="78"/>
      <c r="S463" s="79"/>
    </row>
    <row r="464" spans="2:19" ht="16">
      <c r="B464" s="147"/>
      <c r="C464" s="148"/>
      <c r="D464" s="74"/>
      <c r="E464" s="74"/>
      <c r="F464" s="75"/>
      <c r="G464" s="74"/>
      <c r="H464" s="75"/>
      <c r="I464" s="74"/>
      <c r="J464" s="75"/>
      <c r="K464" s="76"/>
      <c r="L464" s="76"/>
      <c r="M464" s="76"/>
      <c r="N464" s="77"/>
      <c r="O464" s="77"/>
      <c r="P464" s="77"/>
      <c r="Q464" s="78"/>
      <c r="R464" s="78"/>
      <c r="S464" s="79"/>
    </row>
    <row r="465" spans="2:19" ht="16">
      <c r="B465" s="147"/>
      <c r="C465" s="148"/>
      <c r="D465" s="74"/>
      <c r="E465" s="74"/>
      <c r="F465" s="75"/>
      <c r="G465" s="74"/>
      <c r="H465" s="75"/>
      <c r="I465" s="74"/>
      <c r="J465" s="75"/>
      <c r="K465" s="76"/>
      <c r="L465" s="76"/>
      <c r="M465" s="76"/>
      <c r="N465" s="77"/>
      <c r="O465" s="77"/>
      <c r="P465" s="77"/>
      <c r="Q465" s="78"/>
      <c r="R465" s="78"/>
      <c r="S465" s="79"/>
    </row>
    <row r="466" spans="2:19" ht="16">
      <c r="B466" s="147"/>
      <c r="C466" s="148"/>
      <c r="D466" s="74"/>
      <c r="E466" s="74"/>
      <c r="F466" s="75"/>
      <c r="G466" s="74"/>
      <c r="H466" s="75"/>
      <c r="I466" s="74"/>
      <c r="J466" s="75"/>
      <c r="K466" s="76"/>
      <c r="L466" s="76"/>
      <c r="M466" s="76"/>
      <c r="N466" s="77"/>
      <c r="O466" s="77"/>
      <c r="P466" s="77"/>
      <c r="Q466" s="78"/>
      <c r="R466" s="78"/>
      <c r="S466" s="79"/>
    </row>
    <row r="467" spans="2:19" ht="16">
      <c r="B467" s="147"/>
      <c r="C467" s="148"/>
      <c r="D467" s="74"/>
      <c r="E467" s="74"/>
      <c r="F467" s="75"/>
      <c r="G467" s="74"/>
      <c r="H467" s="75"/>
      <c r="I467" s="74"/>
      <c r="J467" s="75"/>
      <c r="K467" s="76"/>
      <c r="L467" s="76"/>
      <c r="M467" s="76"/>
      <c r="N467" s="77"/>
      <c r="O467" s="77"/>
      <c r="P467" s="77"/>
      <c r="Q467" s="78"/>
      <c r="R467" s="78"/>
      <c r="S467" s="79"/>
    </row>
    <row r="468" spans="2:19" ht="16">
      <c r="B468" s="147"/>
      <c r="C468" s="148"/>
      <c r="D468" s="74"/>
      <c r="E468" s="74"/>
      <c r="F468" s="75"/>
      <c r="G468" s="74"/>
      <c r="H468" s="75"/>
      <c r="I468" s="74"/>
      <c r="J468" s="75"/>
      <c r="K468" s="76"/>
      <c r="L468" s="76"/>
      <c r="M468" s="76"/>
      <c r="N468" s="77"/>
      <c r="O468" s="77"/>
      <c r="P468" s="77"/>
      <c r="Q468" s="78"/>
      <c r="R468" s="78"/>
      <c r="S468" s="79"/>
    </row>
    <row r="469" spans="2:19" ht="16">
      <c r="B469" s="147"/>
      <c r="C469" s="148"/>
      <c r="D469" s="74"/>
      <c r="E469" s="74"/>
      <c r="F469" s="75"/>
      <c r="G469" s="74"/>
      <c r="H469" s="75"/>
      <c r="I469" s="74"/>
      <c r="J469" s="75"/>
      <c r="K469" s="76"/>
      <c r="L469" s="76"/>
      <c r="M469" s="76"/>
      <c r="N469" s="77"/>
      <c r="O469" s="77"/>
      <c r="P469" s="77"/>
      <c r="Q469" s="78"/>
      <c r="R469" s="78"/>
      <c r="S469" s="79"/>
    </row>
    <row r="470" spans="2:19" ht="16">
      <c r="B470" s="147"/>
      <c r="C470" s="148"/>
      <c r="D470" s="74"/>
      <c r="E470" s="74"/>
      <c r="F470" s="75"/>
      <c r="G470" s="74"/>
      <c r="H470" s="75"/>
      <c r="I470" s="74"/>
      <c r="J470" s="75"/>
      <c r="K470" s="76"/>
      <c r="L470" s="76"/>
      <c r="M470" s="76"/>
      <c r="N470" s="77"/>
      <c r="O470" s="77"/>
      <c r="P470" s="77"/>
      <c r="Q470" s="78"/>
      <c r="R470" s="78"/>
      <c r="S470" s="79"/>
    </row>
    <row r="471" spans="2:19" ht="16">
      <c r="B471" s="147"/>
      <c r="C471" s="148"/>
      <c r="D471" s="74"/>
      <c r="E471" s="74"/>
      <c r="F471" s="75"/>
      <c r="G471" s="74"/>
      <c r="H471" s="75"/>
      <c r="I471" s="74"/>
      <c r="J471" s="75"/>
      <c r="K471" s="76"/>
      <c r="L471" s="76"/>
      <c r="M471" s="76"/>
      <c r="N471" s="77"/>
      <c r="O471" s="77"/>
      <c r="P471" s="77"/>
      <c r="Q471" s="78"/>
      <c r="R471" s="78"/>
      <c r="S471" s="79"/>
    </row>
    <row r="472" spans="2:19" ht="16">
      <c r="B472" s="147"/>
      <c r="C472" s="148"/>
      <c r="D472" s="74"/>
      <c r="E472" s="74"/>
      <c r="F472" s="75"/>
      <c r="G472" s="74"/>
      <c r="H472" s="75"/>
      <c r="I472" s="74"/>
      <c r="J472" s="75"/>
      <c r="K472" s="76"/>
      <c r="L472" s="76"/>
      <c r="M472" s="76"/>
      <c r="N472" s="77"/>
      <c r="O472" s="77"/>
      <c r="P472" s="77"/>
      <c r="Q472" s="78"/>
      <c r="R472" s="78"/>
      <c r="S472" s="79"/>
    </row>
    <row r="473" spans="2:19" ht="16">
      <c r="B473" s="147"/>
      <c r="C473" s="148"/>
      <c r="D473" s="74"/>
      <c r="E473" s="74"/>
      <c r="F473" s="75"/>
      <c r="G473" s="74"/>
      <c r="H473" s="75"/>
      <c r="I473" s="74"/>
      <c r="J473" s="75"/>
      <c r="K473" s="76"/>
      <c r="L473" s="76"/>
      <c r="M473" s="76"/>
      <c r="N473" s="77"/>
      <c r="O473" s="77"/>
      <c r="P473" s="77"/>
      <c r="Q473" s="78"/>
      <c r="R473" s="78"/>
      <c r="S473" s="79"/>
    </row>
    <row r="474" spans="2:19" ht="16">
      <c r="B474" s="147"/>
      <c r="C474" s="148"/>
      <c r="D474" s="74"/>
      <c r="E474" s="74"/>
      <c r="F474" s="75"/>
      <c r="G474" s="74"/>
      <c r="H474" s="75"/>
      <c r="I474" s="74"/>
      <c r="J474" s="75"/>
      <c r="K474" s="76"/>
      <c r="L474" s="76"/>
      <c r="M474" s="76"/>
      <c r="N474" s="77"/>
      <c r="O474" s="77"/>
      <c r="P474" s="77"/>
      <c r="Q474" s="78"/>
      <c r="R474" s="78"/>
      <c r="S474" s="79"/>
    </row>
    <row r="475" spans="2:19" ht="16">
      <c r="B475" s="147"/>
      <c r="C475" s="148"/>
      <c r="D475" s="74"/>
      <c r="E475" s="74"/>
      <c r="F475" s="75"/>
      <c r="G475" s="74"/>
      <c r="H475" s="75"/>
      <c r="I475" s="74"/>
      <c r="J475" s="75"/>
      <c r="K475" s="76"/>
      <c r="L475" s="76"/>
      <c r="M475" s="76"/>
      <c r="N475" s="77"/>
      <c r="O475" s="77"/>
      <c r="P475" s="77"/>
      <c r="Q475" s="78"/>
      <c r="R475" s="78"/>
      <c r="S475" s="79"/>
    </row>
    <row r="476" spans="2:19" ht="16">
      <c r="B476" s="147"/>
      <c r="C476" s="148"/>
      <c r="D476" s="74"/>
      <c r="E476" s="74"/>
      <c r="F476" s="75"/>
      <c r="G476" s="74"/>
      <c r="H476" s="75"/>
      <c r="I476" s="74"/>
      <c r="J476" s="75"/>
      <c r="K476" s="76"/>
      <c r="L476" s="76"/>
      <c r="M476" s="76"/>
      <c r="N476" s="77"/>
      <c r="O476" s="77"/>
      <c r="P476" s="77"/>
      <c r="Q476" s="78"/>
      <c r="R476" s="78"/>
      <c r="S476" s="79"/>
    </row>
    <row r="477" spans="2:19" ht="16">
      <c r="B477" s="147"/>
      <c r="C477" s="148"/>
      <c r="D477" s="74"/>
      <c r="E477" s="74"/>
      <c r="F477" s="75"/>
      <c r="G477" s="74"/>
      <c r="H477" s="75"/>
      <c r="I477" s="74"/>
      <c r="J477" s="75"/>
      <c r="K477" s="76"/>
      <c r="L477" s="76"/>
      <c r="M477" s="76"/>
      <c r="N477" s="77"/>
      <c r="O477" s="77"/>
      <c r="P477" s="77"/>
      <c r="Q477" s="78"/>
      <c r="R477" s="78"/>
      <c r="S477" s="79"/>
    </row>
    <row r="478" spans="2:19" ht="16">
      <c r="B478" s="147"/>
      <c r="C478" s="148"/>
      <c r="D478" s="74"/>
      <c r="E478" s="74"/>
      <c r="F478" s="75"/>
      <c r="G478" s="74"/>
      <c r="H478" s="75"/>
      <c r="I478" s="74"/>
      <c r="J478" s="75"/>
      <c r="K478" s="76"/>
      <c r="L478" s="76"/>
      <c r="M478" s="76"/>
      <c r="N478" s="77"/>
      <c r="O478" s="77"/>
      <c r="P478" s="77"/>
      <c r="Q478" s="78"/>
      <c r="R478" s="78"/>
      <c r="S478" s="79"/>
    </row>
    <row r="479" spans="2:19" ht="16">
      <c r="B479" s="147"/>
      <c r="C479" s="148"/>
      <c r="D479" s="74"/>
      <c r="E479" s="74"/>
      <c r="F479" s="75"/>
      <c r="G479" s="74"/>
      <c r="H479" s="75"/>
      <c r="I479" s="74"/>
      <c r="J479" s="75"/>
      <c r="K479" s="76"/>
      <c r="L479" s="76"/>
      <c r="M479" s="76"/>
      <c r="N479" s="77"/>
      <c r="O479" s="77"/>
      <c r="P479" s="77"/>
      <c r="Q479" s="78"/>
      <c r="R479" s="78"/>
      <c r="S479" s="79"/>
    </row>
    <row r="480" spans="2:19" ht="16">
      <c r="B480" s="147"/>
      <c r="C480" s="148"/>
      <c r="D480" s="74"/>
      <c r="E480" s="74"/>
      <c r="F480" s="75"/>
      <c r="G480" s="74"/>
      <c r="H480" s="75"/>
      <c r="I480" s="74"/>
      <c r="J480" s="75"/>
      <c r="K480" s="76"/>
      <c r="L480" s="76"/>
      <c r="M480" s="76"/>
      <c r="N480" s="77"/>
      <c r="O480" s="77"/>
      <c r="P480" s="77"/>
      <c r="Q480" s="78"/>
      <c r="R480" s="78"/>
      <c r="S480" s="79"/>
    </row>
    <row r="481" spans="2:19" ht="16">
      <c r="B481" s="147"/>
      <c r="C481" s="148"/>
      <c r="D481" s="74"/>
      <c r="E481" s="74"/>
      <c r="F481" s="75"/>
      <c r="G481" s="74"/>
      <c r="H481" s="75"/>
      <c r="I481" s="74"/>
      <c r="J481" s="75"/>
      <c r="K481" s="76"/>
      <c r="L481" s="76"/>
      <c r="M481" s="76"/>
      <c r="N481" s="77"/>
      <c r="O481" s="77"/>
      <c r="P481" s="77"/>
      <c r="Q481" s="78"/>
      <c r="R481" s="78"/>
      <c r="S481" s="79"/>
    </row>
    <row r="482" spans="2:19" ht="16">
      <c r="B482" s="147"/>
      <c r="C482" s="148"/>
      <c r="D482" s="74"/>
      <c r="E482" s="74"/>
      <c r="F482" s="75"/>
      <c r="G482" s="74"/>
      <c r="H482" s="75"/>
      <c r="I482" s="74"/>
      <c r="J482" s="75"/>
      <c r="K482" s="76"/>
      <c r="L482" s="76"/>
      <c r="M482" s="76"/>
      <c r="N482" s="77"/>
      <c r="O482" s="77"/>
      <c r="P482" s="77"/>
      <c r="Q482" s="78"/>
      <c r="R482" s="78"/>
      <c r="S482" s="79"/>
    </row>
    <row r="483" spans="2:19" ht="16">
      <c r="B483" s="147"/>
      <c r="C483" s="148"/>
      <c r="D483" s="74"/>
      <c r="E483" s="74"/>
      <c r="F483" s="75"/>
      <c r="G483" s="74"/>
      <c r="H483" s="75"/>
      <c r="I483" s="74"/>
      <c r="J483" s="75"/>
      <c r="K483" s="76"/>
      <c r="L483" s="76"/>
      <c r="M483" s="76"/>
      <c r="N483" s="77"/>
      <c r="O483" s="77"/>
      <c r="P483" s="77"/>
      <c r="Q483" s="78"/>
      <c r="R483" s="78"/>
      <c r="S483" s="79"/>
    </row>
    <row r="484" spans="2:19" ht="16">
      <c r="B484" s="147"/>
      <c r="C484" s="148"/>
      <c r="D484" s="74"/>
      <c r="E484" s="74"/>
      <c r="F484" s="75"/>
      <c r="G484" s="74"/>
      <c r="H484" s="75"/>
      <c r="I484" s="74"/>
      <c r="J484" s="75"/>
      <c r="K484" s="76"/>
      <c r="L484" s="76"/>
      <c r="M484" s="76"/>
      <c r="N484" s="77"/>
      <c r="O484" s="77"/>
      <c r="P484" s="77"/>
      <c r="Q484" s="78"/>
      <c r="R484" s="78"/>
      <c r="S484" s="79"/>
    </row>
    <row r="485" spans="2:19" ht="16">
      <c r="B485" s="147"/>
      <c r="C485" s="148"/>
      <c r="D485" s="74"/>
      <c r="E485" s="74"/>
      <c r="F485" s="75"/>
      <c r="G485" s="74"/>
      <c r="H485" s="75"/>
      <c r="I485" s="74"/>
      <c r="J485" s="75"/>
      <c r="K485" s="76"/>
      <c r="L485" s="76"/>
      <c r="M485" s="76"/>
      <c r="N485" s="77"/>
      <c r="O485" s="77"/>
      <c r="P485" s="77"/>
      <c r="Q485" s="78"/>
      <c r="R485" s="78"/>
      <c r="S485" s="79"/>
    </row>
    <row r="486" spans="2:19" ht="16">
      <c r="B486" s="147"/>
      <c r="C486" s="148"/>
      <c r="D486" s="74"/>
      <c r="E486" s="74"/>
      <c r="F486" s="75"/>
      <c r="G486" s="74"/>
      <c r="H486" s="75"/>
      <c r="I486" s="74"/>
      <c r="J486" s="75"/>
      <c r="K486" s="76"/>
      <c r="L486" s="76"/>
      <c r="M486" s="76"/>
      <c r="N486" s="77"/>
      <c r="O486" s="77"/>
      <c r="P486" s="77"/>
      <c r="Q486" s="78"/>
      <c r="R486" s="78"/>
      <c r="S486" s="79"/>
    </row>
    <row r="487" spans="2:19" ht="16">
      <c r="B487" s="147"/>
      <c r="C487" s="148"/>
      <c r="D487" s="74"/>
      <c r="E487" s="74"/>
      <c r="F487" s="75"/>
      <c r="G487" s="74"/>
      <c r="H487" s="75"/>
      <c r="I487" s="74"/>
      <c r="J487" s="75"/>
      <c r="K487" s="76"/>
      <c r="L487" s="76"/>
      <c r="M487" s="76"/>
      <c r="N487" s="77"/>
      <c r="O487" s="77"/>
      <c r="P487" s="77"/>
      <c r="Q487" s="78"/>
      <c r="R487" s="78"/>
      <c r="S487" s="79"/>
    </row>
    <row r="488" spans="2:19" ht="16">
      <c r="B488" s="147"/>
      <c r="C488" s="148"/>
      <c r="D488" s="74"/>
      <c r="E488" s="74"/>
      <c r="F488" s="75"/>
      <c r="G488" s="74"/>
      <c r="H488" s="75"/>
      <c r="I488" s="74"/>
      <c r="J488" s="75"/>
      <c r="K488" s="76"/>
      <c r="L488" s="76"/>
      <c r="M488" s="76"/>
      <c r="N488" s="77"/>
      <c r="O488" s="77"/>
      <c r="P488" s="77"/>
      <c r="Q488" s="78"/>
      <c r="R488" s="78"/>
      <c r="S488" s="79"/>
    </row>
    <row r="489" spans="2:19" ht="16">
      <c r="B489" s="147"/>
      <c r="C489" s="148"/>
      <c r="D489" s="74"/>
      <c r="E489" s="74"/>
      <c r="F489" s="75"/>
      <c r="G489" s="74"/>
      <c r="H489" s="75"/>
      <c r="I489" s="74"/>
      <c r="J489" s="75"/>
      <c r="K489" s="76"/>
      <c r="L489" s="76"/>
      <c r="M489" s="76"/>
      <c r="N489" s="77"/>
      <c r="O489" s="77"/>
      <c r="P489" s="77"/>
      <c r="Q489" s="78"/>
      <c r="R489" s="78"/>
      <c r="S489" s="79"/>
    </row>
    <row r="490" spans="2:19" ht="16">
      <c r="B490" s="147"/>
      <c r="C490" s="148"/>
      <c r="D490" s="74"/>
      <c r="E490" s="74"/>
      <c r="F490" s="75"/>
      <c r="G490" s="74"/>
      <c r="H490" s="75"/>
      <c r="I490" s="74"/>
      <c r="J490" s="75"/>
      <c r="K490" s="76"/>
      <c r="L490" s="76"/>
      <c r="M490" s="76"/>
      <c r="N490" s="77"/>
      <c r="O490" s="77"/>
      <c r="P490" s="77"/>
      <c r="Q490" s="78"/>
      <c r="R490" s="78"/>
      <c r="S490" s="79"/>
    </row>
    <row r="491" spans="2:19" ht="16">
      <c r="B491" s="147"/>
      <c r="C491" s="148"/>
      <c r="D491" s="74"/>
      <c r="E491" s="74"/>
      <c r="F491" s="75"/>
      <c r="G491" s="74"/>
      <c r="H491" s="75"/>
      <c r="I491" s="74"/>
      <c r="J491" s="75"/>
      <c r="K491" s="76"/>
      <c r="L491" s="76"/>
      <c r="M491" s="76"/>
      <c r="N491" s="77"/>
      <c r="O491" s="77"/>
      <c r="P491" s="77"/>
      <c r="Q491" s="78"/>
      <c r="R491" s="78"/>
      <c r="S491" s="79"/>
    </row>
    <row r="492" spans="2:19" ht="16">
      <c r="B492" s="147"/>
      <c r="C492" s="148"/>
      <c r="D492" s="74"/>
      <c r="E492" s="74"/>
      <c r="F492" s="75"/>
      <c r="G492" s="74"/>
      <c r="H492" s="75"/>
      <c r="I492" s="74"/>
      <c r="J492" s="75"/>
      <c r="K492" s="76"/>
      <c r="L492" s="76"/>
      <c r="M492" s="76"/>
      <c r="N492" s="77"/>
      <c r="O492" s="77"/>
      <c r="P492" s="77"/>
      <c r="Q492" s="78"/>
      <c r="R492" s="78"/>
      <c r="S492" s="79"/>
    </row>
    <row r="493" spans="2:19" ht="16">
      <c r="B493" s="147"/>
      <c r="C493" s="148"/>
      <c r="D493" s="74"/>
      <c r="E493" s="74"/>
      <c r="F493" s="75"/>
      <c r="G493" s="74"/>
      <c r="H493" s="75"/>
      <c r="I493" s="74"/>
      <c r="J493" s="75"/>
      <c r="K493" s="76"/>
      <c r="L493" s="76"/>
      <c r="M493" s="76"/>
      <c r="N493" s="77"/>
      <c r="O493" s="77"/>
      <c r="P493" s="77"/>
      <c r="Q493" s="78"/>
      <c r="R493" s="78"/>
      <c r="S493" s="79"/>
    </row>
    <row r="494" spans="2:19" ht="16">
      <c r="B494" s="147"/>
      <c r="C494" s="148"/>
      <c r="D494" s="74"/>
      <c r="E494" s="74"/>
      <c r="F494" s="75"/>
      <c r="G494" s="74"/>
      <c r="H494" s="75"/>
      <c r="I494" s="74"/>
      <c r="J494" s="75"/>
      <c r="K494" s="76"/>
      <c r="L494" s="76"/>
      <c r="M494" s="76"/>
      <c r="N494" s="77"/>
      <c r="O494" s="77"/>
      <c r="P494" s="77"/>
      <c r="Q494" s="78"/>
      <c r="R494" s="78"/>
      <c r="S494" s="79"/>
    </row>
    <row r="495" spans="2:19" ht="16">
      <c r="B495" s="147"/>
      <c r="C495" s="148"/>
      <c r="D495" s="74"/>
      <c r="E495" s="74"/>
      <c r="F495" s="75"/>
      <c r="G495" s="74"/>
      <c r="H495" s="75"/>
      <c r="I495" s="74"/>
      <c r="J495" s="75"/>
      <c r="K495" s="76"/>
      <c r="L495" s="76"/>
      <c r="M495" s="76"/>
      <c r="N495" s="77"/>
      <c r="O495" s="77"/>
      <c r="P495" s="77"/>
      <c r="Q495" s="78"/>
      <c r="R495" s="78"/>
      <c r="S495" s="79"/>
    </row>
    <row r="496" spans="2:19" ht="16">
      <c r="B496" s="147"/>
      <c r="C496" s="148"/>
      <c r="D496" s="74"/>
      <c r="E496" s="74"/>
      <c r="F496" s="75"/>
      <c r="G496" s="74"/>
      <c r="H496" s="75"/>
      <c r="I496" s="74"/>
      <c r="J496" s="75"/>
      <c r="K496" s="76"/>
      <c r="L496" s="76"/>
      <c r="M496" s="76"/>
      <c r="N496" s="77"/>
      <c r="O496" s="77"/>
      <c r="P496" s="77"/>
      <c r="Q496" s="78"/>
      <c r="R496" s="78"/>
      <c r="S496" s="79"/>
    </row>
    <row r="497" spans="2:19" ht="16">
      <c r="B497" s="147"/>
      <c r="C497" s="148"/>
      <c r="D497" s="74"/>
      <c r="E497" s="74"/>
      <c r="F497" s="75"/>
      <c r="G497" s="74"/>
      <c r="H497" s="75"/>
      <c r="I497" s="74"/>
      <c r="J497" s="75"/>
      <c r="K497" s="76"/>
      <c r="L497" s="76"/>
      <c r="M497" s="76"/>
      <c r="N497" s="77"/>
      <c r="O497" s="77"/>
      <c r="P497" s="77"/>
      <c r="Q497" s="78"/>
      <c r="R497" s="78"/>
      <c r="S497" s="79"/>
    </row>
    <row r="498" spans="2:19" ht="16">
      <c r="B498" s="147"/>
      <c r="C498" s="148"/>
      <c r="D498" s="74"/>
      <c r="E498" s="74"/>
      <c r="F498" s="75"/>
      <c r="G498" s="74"/>
      <c r="H498" s="75"/>
      <c r="I498" s="74"/>
      <c r="J498" s="75"/>
      <c r="K498" s="76"/>
      <c r="L498" s="76"/>
      <c r="M498" s="76"/>
      <c r="N498" s="77"/>
      <c r="O498" s="77"/>
      <c r="P498" s="77"/>
      <c r="Q498" s="78"/>
      <c r="R498" s="78"/>
      <c r="S498" s="79"/>
    </row>
    <row r="499" spans="2:19" ht="16">
      <c r="B499" s="147"/>
      <c r="C499" s="148"/>
      <c r="D499" s="74"/>
      <c r="E499" s="74"/>
      <c r="F499" s="75"/>
      <c r="G499" s="74"/>
      <c r="H499" s="75"/>
      <c r="I499" s="74"/>
      <c r="J499" s="75"/>
      <c r="K499" s="76"/>
      <c r="L499" s="76"/>
      <c r="M499" s="76"/>
      <c r="N499" s="77"/>
      <c r="O499" s="77"/>
      <c r="P499" s="77"/>
      <c r="Q499" s="78"/>
      <c r="R499" s="78"/>
      <c r="S499" s="79"/>
    </row>
    <row r="500" spans="2:19" ht="16">
      <c r="B500" s="147"/>
      <c r="C500" s="148"/>
      <c r="D500" s="74"/>
      <c r="E500" s="74"/>
      <c r="F500" s="75"/>
      <c r="G500" s="74"/>
      <c r="H500" s="75"/>
      <c r="I500" s="74"/>
      <c r="J500" s="75"/>
      <c r="K500" s="76"/>
      <c r="L500" s="76"/>
      <c r="M500" s="76"/>
      <c r="N500" s="77"/>
      <c r="O500" s="77"/>
      <c r="P500" s="77"/>
      <c r="Q500" s="78"/>
      <c r="R500" s="78"/>
      <c r="S500" s="79"/>
    </row>
    <row r="501" spans="2:19" ht="16">
      <c r="B501" s="147"/>
      <c r="C501" s="148"/>
      <c r="D501" s="74"/>
      <c r="E501" s="74"/>
      <c r="F501" s="75"/>
      <c r="G501" s="74"/>
      <c r="H501" s="75"/>
      <c r="I501" s="74"/>
      <c r="J501" s="75"/>
      <c r="K501" s="76"/>
      <c r="L501" s="76"/>
      <c r="M501" s="76"/>
      <c r="N501" s="77"/>
      <c r="O501" s="77"/>
      <c r="P501" s="77"/>
      <c r="Q501" s="78"/>
      <c r="R501" s="78"/>
      <c r="S501" s="79"/>
    </row>
    <row r="502" spans="2:19" ht="16">
      <c r="B502" s="149"/>
      <c r="C502" s="150"/>
      <c r="D502" s="80"/>
      <c r="E502" s="80"/>
      <c r="F502" s="81"/>
      <c r="G502" s="80"/>
      <c r="H502" s="81"/>
      <c r="I502" s="80"/>
      <c r="J502" s="81"/>
      <c r="K502" s="82"/>
      <c r="L502" s="82"/>
      <c r="M502" s="82"/>
      <c r="N502" s="83"/>
      <c r="O502" s="83"/>
      <c r="P502" s="83"/>
      <c r="Q502" s="84"/>
      <c r="R502" s="84"/>
      <c r="S502" s="85"/>
    </row>
  </sheetData>
  <sheetProtection sheet="1" objects="1" scenarios="1"/>
  <autoFilter ref="B5:M502" xr:uid="{00000000-0001-0000-0900-000000000000}">
    <filterColumn colId="0" showButton="0"/>
  </autoFilter>
  <mergeCells count="499">
    <mergeCell ref="B8:C8"/>
    <mergeCell ref="B9:C9"/>
    <mergeCell ref="B10:C10"/>
    <mergeCell ref="B11:C11"/>
    <mergeCell ref="B12:C12"/>
    <mergeCell ref="B4:S4"/>
    <mergeCell ref="B7:C7"/>
    <mergeCell ref="B6:C6"/>
    <mergeCell ref="B5:C5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28:C128"/>
    <mergeCell ref="B129:C129"/>
    <mergeCell ref="B130:C130"/>
    <mergeCell ref="B131:C131"/>
    <mergeCell ref="B132:C132"/>
    <mergeCell ref="B123:C123"/>
    <mergeCell ref="B124:C124"/>
    <mergeCell ref="B125:C125"/>
    <mergeCell ref="B126:C126"/>
    <mergeCell ref="B127:C127"/>
    <mergeCell ref="B138:C138"/>
    <mergeCell ref="B139:C139"/>
    <mergeCell ref="B140:C140"/>
    <mergeCell ref="B141:C141"/>
    <mergeCell ref="B142:C142"/>
    <mergeCell ref="B133:C133"/>
    <mergeCell ref="B134:C134"/>
    <mergeCell ref="B135:C135"/>
    <mergeCell ref="B136:C136"/>
    <mergeCell ref="B137:C137"/>
    <mergeCell ref="B148:C148"/>
    <mergeCell ref="B149:C149"/>
    <mergeCell ref="B150:C150"/>
    <mergeCell ref="B151:C151"/>
    <mergeCell ref="B152:C152"/>
    <mergeCell ref="B143:C143"/>
    <mergeCell ref="B144:C144"/>
    <mergeCell ref="B145:C145"/>
    <mergeCell ref="B146:C146"/>
    <mergeCell ref="B147:C147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81:C181"/>
    <mergeCell ref="B182:C182"/>
    <mergeCell ref="B173:C173"/>
    <mergeCell ref="B174:C174"/>
    <mergeCell ref="B175:C175"/>
    <mergeCell ref="B176:C176"/>
    <mergeCell ref="B177:C177"/>
    <mergeCell ref="B188:C188"/>
    <mergeCell ref="B189:C189"/>
    <mergeCell ref="B190:C190"/>
    <mergeCell ref="B191:C191"/>
    <mergeCell ref="B192:C192"/>
    <mergeCell ref="B183:C183"/>
    <mergeCell ref="B184:C184"/>
    <mergeCell ref="B185:C185"/>
    <mergeCell ref="B186:C186"/>
    <mergeCell ref="B187:C187"/>
    <mergeCell ref="B198:C198"/>
    <mergeCell ref="B199:C199"/>
    <mergeCell ref="B200:C200"/>
    <mergeCell ref="B201:C201"/>
    <mergeCell ref="B202:C202"/>
    <mergeCell ref="B193:C193"/>
    <mergeCell ref="B194:C194"/>
    <mergeCell ref="B195:C195"/>
    <mergeCell ref="B196:C196"/>
    <mergeCell ref="B197:C197"/>
    <mergeCell ref="B208:C208"/>
    <mergeCell ref="B209:C209"/>
    <mergeCell ref="B210:C210"/>
    <mergeCell ref="B211:C211"/>
    <mergeCell ref="B212:C212"/>
    <mergeCell ref="B203:C203"/>
    <mergeCell ref="B204:C204"/>
    <mergeCell ref="B205:C205"/>
    <mergeCell ref="B206:C206"/>
    <mergeCell ref="B207:C207"/>
    <mergeCell ref="B218:C218"/>
    <mergeCell ref="B219:C219"/>
    <mergeCell ref="B220:C220"/>
    <mergeCell ref="B221:C221"/>
    <mergeCell ref="B222:C222"/>
    <mergeCell ref="B213:C213"/>
    <mergeCell ref="B214:C214"/>
    <mergeCell ref="B215:C215"/>
    <mergeCell ref="B216:C216"/>
    <mergeCell ref="B217:C217"/>
    <mergeCell ref="B228:C228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27:C227"/>
    <mergeCell ref="B238:C238"/>
    <mergeCell ref="B239:C239"/>
    <mergeCell ref="B240:C240"/>
    <mergeCell ref="B241:C241"/>
    <mergeCell ref="B242:C242"/>
    <mergeCell ref="B233:C233"/>
    <mergeCell ref="B234:C234"/>
    <mergeCell ref="B235:C235"/>
    <mergeCell ref="B236:C236"/>
    <mergeCell ref="B237:C237"/>
    <mergeCell ref="B248:C248"/>
    <mergeCell ref="B249:C249"/>
    <mergeCell ref="B250:C250"/>
    <mergeCell ref="B251:C251"/>
    <mergeCell ref="B252:C252"/>
    <mergeCell ref="B243:C243"/>
    <mergeCell ref="B244:C244"/>
    <mergeCell ref="B245:C245"/>
    <mergeCell ref="B246:C246"/>
    <mergeCell ref="B247:C247"/>
    <mergeCell ref="B258:C258"/>
    <mergeCell ref="B259:C259"/>
    <mergeCell ref="B260:C260"/>
    <mergeCell ref="B261:C261"/>
    <mergeCell ref="B262:C262"/>
    <mergeCell ref="B253:C253"/>
    <mergeCell ref="B254:C254"/>
    <mergeCell ref="B255:C255"/>
    <mergeCell ref="B256:C256"/>
    <mergeCell ref="B257:C257"/>
    <mergeCell ref="B268:C268"/>
    <mergeCell ref="B269:C269"/>
    <mergeCell ref="B270:C270"/>
    <mergeCell ref="B271:C271"/>
    <mergeCell ref="B272:C272"/>
    <mergeCell ref="B263:C263"/>
    <mergeCell ref="B264:C264"/>
    <mergeCell ref="B265:C265"/>
    <mergeCell ref="B266:C266"/>
    <mergeCell ref="B267:C267"/>
    <mergeCell ref="B278:C278"/>
    <mergeCell ref="B279:C279"/>
    <mergeCell ref="B280:C280"/>
    <mergeCell ref="B281:C281"/>
    <mergeCell ref="B282:C282"/>
    <mergeCell ref="B273:C273"/>
    <mergeCell ref="B274:C274"/>
    <mergeCell ref="B275:C275"/>
    <mergeCell ref="B276:C276"/>
    <mergeCell ref="B277:C277"/>
    <mergeCell ref="B288:C288"/>
    <mergeCell ref="B289:C289"/>
    <mergeCell ref="B290:C290"/>
    <mergeCell ref="B291:C291"/>
    <mergeCell ref="B292:C292"/>
    <mergeCell ref="B283:C283"/>
    <mergeCell ref="B284:C284"/>
    <mergeCell ref="B285:C285"/>
    <mergeCell ref="B286:C286"/>
    <mergeCell ref="B287:C287"/>
    <mergeCell ref="B298:C298"/>
    <mergeCell ref="B299:C299"/>
    <mergeCell ref="B300:C300"/>
    <mergeCell ref="B301:C301"/>
    <mergeCell ref="B302:C302"/>
    <mergeCell ref="B293:C293"/>
    <mergeCell ref="B294:C294"/>
    <mergeCell ref="B295:C295"/>
    <mergeCell ref="B296:C296"/>
    <mergeCell ref="B297:C297"/>
    <mergeCell ref="B308:C308"/>
    <mergeCell ref="B309:C309"/>
    <mergeCell ref="B310:C310"/>
    <mergeCell ref="B311:C311"/>
    <mergeCell ref="B312:C312"/>
    <mergeCell ref="B303:C303"/>
    <mergeCell ref="B304:C304"/>
    <mergeCell ref="B305:C305"/>
    <mergeCell ref="B306:C306"/>
    <mergeCell ref="B307:C307"/>
    <mergeCell ref="B318:C318"/>
    <mergeCell ref="B319:C319"/>
    <mergeCell ref="B320:C320"/>
    <mergeCell ref="B321:C321"/>
    <mergeCell ref="B322:C322"/>
    <mergeCell ref="B313:C313"/>
    <mergeCell ref="B314:C314"/>
    <mergeCell ref="B315:C315"/>
    <mergeCell ref="B316:C316"/>
    <mergeCell ref="B317:C317"/>
    <mergeCell ref="B328:C328"/>
    <mergeCell ref="B329:C329"/>
    <mergeCell ref="B330:C330"/>
    <mergeCell ref="B331:C331"/>
    <mergeCell ref="B332:C332"/>
    <mergeCell ref="B323:C323"/>
    <mergeCell ref="B324:C324"/>
    <mergeCell ref="B325:C325"/>
    <mergeCell ref="B326:C326"/>
    <mergeCell ref="B327:C327"/>
    <mergeCell ref="B338:C338"/>
    <mergeCell ref="B339:C339"/>
    <mergeCell ref="B340:C340"/>
    <mergeCell ref="B341:C341"/>
    <mergeCell ref="B342:C342"/>
    <mergeCell ref="B333:C333"/>
    <mergeCell ref="B334:C334"/>
    <mergeCell ref="B335:C335"/>
    <mergeCell ref="B336:C336"/>
    <mergeCell ref="B337:C337"/>
    <mergeCell ref="B348:C348"/>
    <mergeCell ref="B349:C349"/>
    <mergeCell ref="B350:C350"/>
    <mergeCell ref="B351:C351"/>
    <mergeCell ref="B352:C352"/>
    <mergeCell ref="B343:C343"/>
    <mergeCell ref="B344:C344"/>
    <mergeCell ref="B345:C345"/>
    <mergeCell ref="B346:C346"/>
    <mergeCell ref="B347:C34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68:C368"/>
    <mergeCell ref="B369:C369"/>
    <mergeCell ref="B370:C370"/>
    <mergeCell ref="B371:C371"/>
    <mergeCell ref="B372:C372"/>
    <mergeCell ref="B363:C363"/>
    <mergeCell ref="B364:C364"/>
    <mergeCell ref="B365:C365"/>
    <mergeCell ref="B366:C366"/>
    <mergeCell ref="B367:C367"/>
    <mergeCell ref="B378:C378"/>
    <mergeCell ref="B379:C379"/>
    <mergeCell ref="B380:C380"/>
    <mergeCell ref="B381:C381"/>
    <mergeCell ref="B382:C382"/>
    <mergeCell ref="B373:C373"/>
    <mergeCell ref="B374:C374"/>
    <mergeCell ref="B375:C375"/>
    <mergeCell ref="B376:C376"/>
    <mergeCell ref="B377:C377"/>
    <mergeCell ref="B388:C388"/>
    <mergeCell ref="B389:C389"/>
    <mergeCell ref="B390:C390"/>
    <mergeCell ref="B391:C391"/>
    <mergeCell ref="B392:C392"/>
    <mergeCell ref="B383:C383"/>
    <mergeCell ref="B384:C384"/>
    <mergeCell ref="B385:C385"/>
    <mergeCell ref="B386:C386"/>
    <mergeCell ref="B387:C387"/>
    <mergeCell ref="B398:C398"/>
    <mergeCell ref="B399:C399"/>
    <mergeCell ref="B400:C400"/>
    <mergeCell ref="B401:C401"/>
    <mergeCell ref="B402:C402"/>
    <mergeCell ref="B393:C393"/>
    <mergeCell ref="B394:C394"/>
    <mergeCell ref="B395:C395"/>
    <mergeCell ref="B396:C396"/>
    <mergeCell ref="B397:C397"/>
    <mergeCell ref="B408:C408"/>
    <mergeCell ref="B409:C409"/>
    <mergeCell ref="B410:C410"/>
    <mergeCell ref="B411:C411"/>
    <mergeCell ref="B412:C412"/>
    <mergeCell ref="B403:C403"/>
    <mergeCell ref="B404:C404"/>
    <mergeCell ref="B405:C405"/>
    <mergeCell ref="B406:C406"/>
    <mergeCell ref="B407:C407"/>
    <mergeCell ref="B418:C418"/>
    <mergeCell ref="B419:C419"/>
    <mergeCell ref="B420:C420"/>
    <mergeCell ref="B421:C421"/>
    <mergeCell ref="B422:C422"/>
    <mergeCell ref="B413:C413"/>
    <mergeCell ref="B414:C414"/>
    <mergeCell ref="B415:C415"/>
    <mergeCell ref="B416:C416"/>
    <mergeCell ref="B417:C417"/>
    <mergeCell ref="B428:C428"/>
    <mergeCell ref="B429:C429"/>
    <mergeCell ref="B430:C430"/>
    <mergeCell ref="B431:C431"/>
    <mergeCell ref="B432:C432"/>
    <mergeCell ref="B423:C423"/>
    <mergeCell ref="B424:C424"/>
    <mergeCell ref="B425:C425"/>
    <mergeCell ref="B426:C426"/>
    <mergeCell ref="B427:C427"/>
    <mergeCell ref="B438:C438"/>
    <mergeCell ref="B439:C439"/>
    <mergeCell ref="B440:C440"/>
    <mergeCell ref="B441:C441"/>
    <mergeCell ref="B442:C442"/>
    <mergeCell ref="B433:C433"/>
    <mergeCell ref="B434:C434"/>
    <mergeCell ref="B435:C435"/>
    <mergeCell ref="B436:C436"/>
    <mergeCell ref="B437:C437"/>
    <mergeCell ref="B448:C448"/>
    <mergeCell ref="B449:C449"/>
    <mergeCell ref="B450:C450"/>
    <mergeCell ref="B451:C451"/>
    <mergeCell ref="B452:C452"/>
    <mergeCell ref="B443:C443"/>
    <mergeCell ref="B444:C444"/>
    <mergeCell ref="B445:C445"/>
    <mergeCell ref="B446:C446"/>
    <mergeCell ref="B447:C447"/>
    <mergeCell ref="B458:C458"/>
    <mergeCell ref="B459:C459"/>
    <mergeCell ref="B460:C460"/>
    <mergeCell ref="B461:C461"/>
    <mergeCell ref="B462:C462"/>
    <mergeCell ref="B453:C453"/>
    <mergeCell ref="B454:C454"/>
    <mergeCell ref="B455:C455"/>
    <mergeCell ref="B456:C456"/>
    <mergeCell ref="B457:C457"/>
    <mergeCell ref="B468:C468"/>
    <mergeCell ref="B469:C469"/>
    <mergeCell ref="B470:C470"/>
    <mergeCell ref="B471:C471"/>
    <mergeCell ref="B472:C472"/>
    <mergeCell ref="B463:C463"/>
    <mergeCell ref="B464:C464"/>
    <mergeCell ref="B465:C465"/>
    <mergeCell ref="B466:C466"/>
    <mergeCell ref="B467:C467"/>
    <mergeCell ref="B478:C478"/>
    <mergeCell ref="B479:C479"/>
    <mergeCell ref="B480:C480"/>
    <mergeCell ref="B481:C481"/>
    <mergeCell ref="B482:C482"/>
    <mergeCell ref="B473:C473"/>
    <mergeCell ref="B474:C474"/>
    <mergeCell ref="B475:C475"/>
    <mergeCell ref="B476:C476"/>
    <mergeCell ref="B477:C477"/>
    <mergeCell ref="B488:C488"/>
    <mergeCell ref="B489:C489"/>
    <mergeCell ref="B490:C490"/>
    <mergeCell ref="B491:C491"/>
    <mergeCell ref="B492:C492"/>
    <mergeCell ref="B483:C483"/>
    <mergeCell ref="B484:C484"/>
    <mergeCell ref="B485:C485"/>
    <mergeCell ref="B486:C486"/>
    <mergeCell ref="B487:C487"/>
    <mergeCell ref="B498:C498"/>
    <mergeCell ref="B499:C499"/>
    <mergeCell ref="B500:C500"/>
    <mergeCell ref="B501:C501"/>
    <mergeCell ref="B502:C502"/>
    <mergeCell ref="B493:C493"/>
    <mergeCell ref="B494:C494"/>
    <mergeCell ref="B495:C495"/>
    <mergeCell ref="B496:C496"/>
    <mergeCell ref="B497:C497"/>
  </mergeCells>
  <dataValidations count="2">
    <dataValidation type="whole" allowBlank="1" showInputMessage="1" showErrorMessage="1" errorTitle="Bounds Error" error="You must enter a whole number between 1 and 10." sqref="F6:F502" xr:uid="{00000000-0002-0000-0900-000000000000}">
      <formula1>1</formula1>
      <formula2>10</formula2>
    </dataValidation>
    <dataValidation type="whole" allowBlank="1" showInputMessage="1" showErrorMessage="1" errorTitle="Bounds Error" error="You must enter a whole number between 1 and 20." sqref="H6:H502" xr:uid="{00000000-0002-0000-0900-000001000000}">
      <formula1>1</formula1>
      <formula2>20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2000000}">
          <x14:formula1>
            <xm:f>'L3'!$B$6:$B$31</xm:f>
          </x14:formula1>
          <xm:sqref>D6:D502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1:BA642"/>
  <sheetViews>
    <sheetView showGridLines="0" zoomScaleNormal="100" workbookViewId="0"/>
  </sheetViews>
  <sheetFormatPr baseColWidth="10" defaultColWidth="9.1640625" defaultRowHeight="15"/>
  <cols>
    <col min="1" max="2" width="3.6640625" style="1" customWidth="1"/>
    <col min="3" max="3" width="31.6640625" style="1" customWidth="1"/>
    <col min="4" max="4" width="7" style="1" customWidth="1"/>
    <col min="5" max="5" width="21.5" style="1" customWidth="1"/>
    <col min="6" max="6" width="7" style="1" customWidth="1"/>
    <col min="7" max="7" width="21.5" style="1" customWidth="1"/>
    <col min="8" max="8" width="7" style="1" customWidth="1"/>
    <col min="9" max="9" width="21.5" style="1" customWidth="1"/>
    <col min="10" max="10" width="7" style="1" customWidth="1"/>
    <col min="11" max="11" width="21.5" style="1" customWidth="1"/>
    <col min="12" max="12" width="7" style="1" customWidth="1"/>
    <col min="13" max="13" width="21.5" style="1" customWidth="1"/>
    <col min="14" max="14" width="7" style="1" customWidth="1"/>
    <col min="15" max="15" width="21.5" style="1" customWidth="1"/>
    <col min="16" max="16" width="7" style="1" customWidth="1"/>
    <col min="17" max="17" width="21.5" style="1" customWidth="1"/>
    <col min="18" max="18" width="7" style="1" customWidth="1"/>
    <col min="19" max="19" width="21.5" style="1" customWidth="1"/>
    <col min="20" max="20" width="7" style="1" customWidth="1"/>
    <col min="21" max="21" width="21.5" style="1" customWidth="1"/>
    <col min="22" max="22" width="7" style="1" customWidth="1"/>
    <col min="23" max="23" width="21.5" style="1" customWidth="1"/>
    <col min="24" max="24" width="7" style="1" customWidth="1"/>
    <col min="25" max="25" width="21.5" style="1" customWidth="1"/>
    <col min="26" max="26" width="7" style="1" customWidth="1"/>
    <col min="27" max="27" width="21.5" style="1" customWidth="1"/>
    <col min="28" max="28" width="7" style="1" customWidth="1"/>
    <col min="29" max="29" width="21.5" style="1" customWidth="1"/>
    <col min="30" max="30" width="7" style="1" customWidth="1"/>
    <col min="31" max="31" width="21.5" style="1" customWidth="1"/>
    <col min="32" max="32" width="7" style="1" customWidth="1"/>
    <col min="33" max="33" width="21.5" style="1" customWidth="1"/>
    <col min="34" max="34" width="7" style="1" customWidth="1"/>
    <col min="35" max="35" width="21.5" style="1" customWidth="1"/>
    <col min="36" max="36" width="7" style="1" customWidth="1"/>
    <col min="37" max="37" width="21.5" style="1" customWidth="1"/>
    <col min="38" max="38" width="7" style="1" customWidth="1"/>
    <col min="39" max="39" width="21.5" style="1" customWidth="1"/>
    <col min="40" max="40" width="7" style="1" customWidth="1"/>
    <col min="41" max="41" width="21.5" style="1" customWidth="1"/>
    <col min="42" max="42" width="7" style="1" customWidth="1"/>
    <col min="43" max="43" width="21.5" style="1" customWidth="1"/>
    <col min="44" max="44" width="7" style="1" customWidth="1"/>
    <col min="45" max="45" width="21.5" style="1" customWidth="1"/>
    <col min="46" max="46" width="7" style="1" customWidth="1"/>
    <col min="47" max="47" width="21.5" style="1" customWidth="1"/>
    <col min="48" max="48" width="7" style="1" customWidth="1"/>
    <col min="49" max="49" width="21.5" style="1" customWidth="1"/>
    <col min="50" max="50" width="7" style="1" customWidth="1"/>
    <col min="51" max="51" width="21.5" style="1" customWidth="1"/>
    <col min="52" max="52" width="7" style="1" customWidth="1"/>
    <col min="53" max="53" width="21.5" style="1" customWidth="1"/>
    <col min="54" max="506" width="9.1640625" style="1" customWidth="1"/>
    <col min="507" max="16384" width="9.1640625" style="1"/>
  </cols>
  <sheetData>
    <row r="1" spans="2:21" s="3" customFormat="1" ht="16">
      <c r="B1" s="2"/>
      <c r="C1" s="2"/>
    </row>
    <row r="2" spans="2:21" s="15" customFormat="1" ht="19">
      <c r="B2" s="98"/>
      <c r="C2" s="14" t="s">
        <v>589</v>
      </c>
    </row>
    <row r="3" spans="2:21">
      <c r="D3" s="4"/>
      <c r="F3" s="9"/>
      <c r="H3" s="9"/>
      <c r="J3" s="10"/>
      <c r="K3" s="8"/>
      <c r="L3" s="8"/>
      <c r="M3" s="8"/>
      <c r="Q3" s="8"/>
      <c r="R3" s="8"/>
      <c r="S3" s="8"/>
      <c r="T3"/>
      <c r="U3"/>
    </row>
    <row r="4" spans="2:21" ht="16">
      <c r="B4" s="159" t="s">
        <v>503</v>
      </c>
      <c r="C4" s="160"/>
    </row>
    <row r="5" spans="2:21" ht="16">
      <c r="B5" s="99" t="s">
        <v>508</v>
      </c>
      <c r="C5" s="100" t="s">
        <v>506</v>
      </c>
    </row>
    <row r="6" spans="2:21" ht="16">
      <c r="B6" s="101" t="s">
        <v>509</v>
      </c>
      <c r="C6" s="102" t="str">
        <f>B6&amp;" - "&amp;IFERROR(INDEX('L2'!$B$6:$B$502,MATCH('L3'!B6,'L2'!$D$6:$D$502,FALSE)), "  ")</f>
        <v>A - General Conditions</v>
      </c>
      <c r="D6" s="1" t="s">
        <v>507</v>
      </c>
    </row>
    <row r="7" spans="2:21" ht="16">
      <c r="B7" s="101" t="s">
        <v>510</v>
      </c>
      <c r="C7" s="102" t="str">
        <f>B7&amp;" - "&amp;IFERROR(INDEX('L2'!$B$6:$B$502,MATCH('L3'!B7,'L2'!$D$6:$D$502,FALSE)), "  ")</f>
        <v>B - Appliances</v>
      </c>
      <c r="D7" s="1" t="s">
        <v>507</v>
      </c>
    </row>
    <row r="8" spans="2:21" ht="16">
      <c r="B8" s="101" t="s">
        <v>511</v>
      </c>
      <c r="C8" s="102" t="str">
        <f>B8&amp;" - "&amp;IFERROR(INDEX('L2'!$B$6:$B$502,MATCH('L3'!B8,'L2'!$D$6:$D$502,FALSE)), "  ")</f>
        <v>C - Cabinets and Countertops</v>
      </c>
      <c r="D8" s="1" t="s">
        <v>507</v>
      </c>
    </row>
    <row r="9" spans="2:21" ht="16">
      <c r="B9" s="101" t="s">
        <v>512</v>
      </c>
      <c r="C9" s="102" t="str">
        <f>B9&amp;" - "&amp;IFERROR(INDEX('L2'!$B$6:$B$502,MATCH('L3'!B9,'L2'!$D$6:$D$502,FALSE)), "  ")</f>
        <v>D - Concrete And Flatwork</v>
      </c>
      <c r="D9" s="1" t="s">
        <v>507</v>
      </c>
    </row>
    <row r="10" spans="2:21" ht="16">
      <c r="B10" s="101" t="s">
        <v>513</v>
      </c>
      <c r="C10" s="102" t="str">
        <f>B10&amp;" - "&amp;IFERROR(INDEX('L2'!$B$6:$B$502,MATCH('L3'!B10,'L2'!$D$6:$D$502,FALSE)), "  ")</f>
        <v>E - Decking and Patios</v>
      </c>
      <c r="D10" s="1" t="s">
        <v>507</v>
      </c>
    </row>
    <row r="11" spans="2:21" ht="16">
      <c r="B11" s="101" t="s">
        <v>514</v>
      </c>
      <c r="C11" s="102" t="str">
        <f>B11&amp;" - "&amp;IFERROR(INDEX('L2'!$B$6:$B$502,MATCH('L3'!B11,'L2'!$D$6:$D$502,FALSE)), "  ")</f>
        <v>F - Demolition and Abatement</v>
      </c>
      <c r="D11" s="1" t="s">
        <v>507</v>
      </c>
    </row>
    <row r="12" spans="2:21" ht="16">
      <c r="B12" s="101" t="s">
        <v>515</v>
      </c>
      <c r="C12" s="102" t="str">
        <f>B12&amp;" - "&amp;IFERROR(INDEX('L2'!$B$6:$B$502,MATCH('L3'!B12,'L2'!$D$6:$D$502,FALSE)), "  ")</f>
        <v>G - Electrical</v>
      </c>
      <c r="D12" s="1" t="s">
        <v>507</v>
      </c>
    </row>
    <row r="13" spans="2:21" ht="16">
      <c r="B13" s="101" t="s">
        <v>516</v>
      </c>
      <c r="C13" s="102" t="str">
        <f>B13&amp;" - "&amp;IFERROR(INDEX('L2'!$B$6:$B$502,MATCH('L3'!B13,'L2'!$D$6:$D$502,FALSE)), "  ")</f>
        <v>H - Exterior Doors and Windows</v>
      </c>
      <c r="D13" s="1" t="s">
        <v>507</v>
      </c>
    </row>
    <row r="14" spans="2:21" ht="16">
      <c r="B14" s="101" t="s">
        <v>517</v>
      </c>
      <c r="C14" s="102" t="str">
        <f>B14&amp;" - "&amp;IFERROR(INDEX('L2'!$B$6:$B$502,MATCH('L3'!B14,'L2'!$D$6:$D$502,FALSE)), "  ")</f>
        <v>I - Flooring</v>
      </c>
      <c r="D14" s="1" t="s">
        <v>507</v>
      </c>
    </row>
    <row r="15" spans="2:21" ht="16">
      <c r="B15" s="101" t="s">
        <v>518</v>
      </c>
      <c r="C15" s="102" t="str">
        <f>B15&amp;" - "&amp;IFERROR(INDEX('L2'!$B$6:$B$502,MATCH('L3'!B15,'L2'!$D$6:$D$502,FALSE)), "  ")</f>
        <v>J - Framing and Drywall</v>
      </c>
      <c r="D15" s="1" t="s">
        <v>507</v>
      </c>
    </row>
    <row r="16" spans="2:21" ht="16">
      <c r="B16" s="101" t="s">
        <v>519</v>
      </c>
      <c r="C16" s="102" t="str">
        <f>B16&amp;" - "&amp;IFERROR(INDEX('L2'!$B$6:$B$502,MATCH('L3'!B16,'L2'!$D$6:$D$502,FALSE)), "  ")</f>
        <v>K - Interior Doors and Trim</v>
      </c>
      <c r="D16" s="1" t="s">
        <v>507</v>
      </c>
    </row>
    <row r="17" spans="2:4" ht="16">
      <c r="B17" s="101" t="s">
        <v>520</v>
      </c>
      <c r="C17" s="102" t="str">
        <f>B17&amp;" - "&amp;IFERROR(INDEX('L2'!$B$6:$B$502,MATCH('L3'!B17,'L2'!$D$6:$D$502,FALSE)), "  ")</f>
        <v>L - Landscaping</v>
      </c>
      <c r="D17" s="1" t="s">
        <v>507</v>
      </c>
    </row>
    <row r="18" spans="2:4" ht="16">
      <c r="B18" s="101" t="s">
        <v>521</v>
      </c>
      <c r="C18" s="102" t="str">
        <f>B18&amp;" - "&amp;IFERROR(INDEX('L2'!$B$6:$B$502,MATCH('L3'!B18,'L2'!$D$6:$D$502,FALSE)), "  ")</f>
        <v>M - Masonry</v>
      </c>
      <c r="D18" s="1" t="s">
        <v>507</v>
      </c>
    </row>
    <row r="19" spans="2:4" ht="16">
      <c r="B19" s="101" t="s">
        <v>522</v>
      </c>
      <c r="C19" s="102" t="str">
        <f>B19&amp;" - "&amp;IFERROR(INDEX('L2'!$B$6:$B$502,MATCH('L3'!B19,'L2'!$D$6:$D$502,FALSE)), "  ")</f>
        <v>N - Miscellaneous</v>
      </c>
      <c r="D19" s="1" t="s">
        <v>507</v>
      </c>
    </row>
    <row r="20" spans="2:4" ht="16">
      <c r="B20" s="101" t="s">
        <v>523</v>
      </c>
      <c r="C20" s="102" t="str">
        <f>B20&amp;" - "&amp;IFERROR(INDEX('L2'!$B$6:$B$502,MATCH('L3'!B20,'L2'!$D$6:$D$502,FALSE)), "  ")</f>
        <v>O - Painting</v>
      </c>
      <c r="D20" s="1" t="s">
        <v>507</v>
      </c>
    </row>
    <row r="21" spans="2:4" ht="16">
      <c r="B21" s="101" t="s">
        <v>524</v>
      </c>
      <c r="C21" s="102" t="str">
        <f>B21&amp;" - "&amp;IFERROR(INDEX('L2'!$B$6:$B$502,MATCH('L3'!B21,'L2'!$D$6:$D$502,FALSE)), "  ")</f>
        <v>P - Per Room</v>
      </c>
      <c r="D21" s="1" t="s">
        <v>507</v>
      </c>
    </row>
    <row r="22" spans="2:4" ht="16">
      <c r="B22" s="101" t="s">
        <v>525</v>
      </c>
      <c r="C22" s="102" t="str">
        <f>B22&amp;" - "&amp;IFERROR(INDEX('L2'!$B$6:$B$502,MATCH('L3'!B22,'L2'!$D$6:$D$502,FALSE)), "  ")</f>
        <v>Q - Plumbing</v>
      </c>
      <c r="D22" s="1" t="s">
        <v>507</v>
      </c>
    </row>
    <row r="23" spans="2:4" ht="16">
      <c r="B23" s="101" t="s">
        <v>526</v>
      </c>
      <c r="C23" s="102" t="str">
        <f>B23&amp;" - "&amp;IFERROR(INDEX('L2'!$B$6:$B$502,MATCH('L3'!B23,'L2'!$D$6:$D$502,FALSE)), "  ")</f>
        <v>R - Roofing</v>
      </c>
      <c r="D23" s="1" t="s">
        <v>507</v>
      </c>
    </row>
    <row r="24" spans="2:4" ht="16">
      <c r="B24" s="101" t="s">
        <v>527</v>
      </c>
      <c r="C24" s="102" t="str">
        <f>B24&amp;" - "&amp;IFERROR(INDEX('L2'!$B$6:$B$502,MATCH('L3'!B24,'L2'!$D$6:$D$502,FALSE)), "  ")</f>
        <v>S - Siding</v>
      </c>
      <c r="D24" s="1" t="s">
        <v>507</v>
      </c>
    </row>
    <row r="25" spans="2:4" ht="16">
      <c r="B25" s="101" t="s">
        <v>528</v>
      </c>
      <c r="C25" s="102" t="str">
        <f>B25&amp;" - "&amp;IFERROR(INDEX('L2'!$B$6:$B$502,MATCH('L3'!B25,'L2'!$D$6:$D$502,FALSE)), "  ")</f>
        <v>T - Structural Concrete</v>
      </c>
      <c r="D25" s="1" t="s">
        <v>507</v>
      </c>
    </row>
    <row r="26" spans="2:4" ht="16">
      <c r="B26" s="101" t="s">
        <v>529</v>
      </c>
      <c r="C26" s="102" t="str">
        <f>B26&amp;" - "&amp;IFERROR(INDEX('L2'!$B$6:$B$502,MATCH('L3'!B26,'L2'!$D$6:$D$502,FALSE)), "  ")</f>
        <v>U - Wall Tiling</v>
      </c>
      <c r="D26" s="1" t="s">
        <v>507</v>
      </c>
    </row>
    <row r="27" spans="2:4" ht="16">
      <c r="B27" s="101" t="s">
        <v>530</v>
      </c>
      <c r="C27" s="102" t="str">
        <f>B27&amp;" - "&amp;IFERROR(INDEX('L2'!$B$6:$B$502,MATCH('L3'!B27,'L2'!$D$6:$D$502,FALSE)), "  ")</f>
        <v xml:space="preserve">V -   </v>
      </c>
      <c r="D27" s="1" t="s">
        <v>507</v>
      </c>
    </row>
    <row r="28" spans="2:4" ht="16">
      <c r="B28" s="101" t="s">
        <v>531</v>
      </c>
      <c r="C28" s="102" t="str">
        <f>B28&amp;" - "&amp;IFERROR(INDEX('L2'!$B$6:$B$502,MATCH('L3'!B28,'L2'!$D$6:$D$502,FALSE)), "  ")</f>
        <v xml:space="preserve">W -   </v>
      </c>
      <c r="D28" s="1" t="s">
        <v>507</v>
      </c>
    </row>
    <row r="29" spans="2:4" ht="16">
      <c r="B29" s="101" t="s">
        <v>532</v>
      </c>
      <c r="C29" s="102" t="str">
        <f>B29&amp;" - "&amp;IFERROR(INDEX('L2'!$B$6:$B$502,MATCH('L3'!B29,'L2'!$D$6:$D$502,FALSE)), "  ")</f>
        <v xml:space="preserve">X -   </v>
      </c>
      <c r="D29" s="1" t="s">
        <v>507</v>
      </c>
    </row>
    <row r="30" spans="2:4" ht="16">
      <c r="B30" s="101" t="s">
        <v>533</v>
      </c>
      <c r="C30" s="102" t="str">
        <f>B30&amp;" - "&amp;IFERROR(INDEX('L2'!$B$6:$B$502,MATCH('L3'!B30,'L2'!$D$6:$D$502,FALSE)), "  ")</f>
        <v xml:space="preserve">Y -   </v>
      </c>
      <c r="D30" s="1" t="s">
        <v>507</v>
      </c>
    </row>
    <row r="31" spans="2:4" ht="16">
      <c r="B31" s="103" t="s">
        <v>534</v>
      </c>
      <c r="C31" s="104" t="str">
        <f>B31&amp;" - "&amp;IFERROR(INDEX('L2'!$B$6:$B$502,MATCH('L3'!B31,'L2'!$D$6:$D$502,FALSE)), "  ")</f>
        <v xml:space="preserve">Z -   </v>
      </c>
      <c r="D31" s="1" t="s">
        <v>507</v>
      </c>
    </row>
    <row r="33" spans="2:53" ht="16">
      <c r="B33" s="158" t="s">
        <v>504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</row>
    <row r="34" spans="2:53" ht="16">
      <c r="B34" s="18" t="str">
        <f>B6</f>
        <v>A</v>
      </c>
      <c r="C34" s="18" t="str">
        <f>INDEX($C$6:$C$31,MATCH(B34,$B$6:$B$31,0))</f>
        <v>A - General Conditions</v>
      </c>
      <c r="D34" s="18" t="str">
        <f>B7</f>
        <v>B</v>
      </c>
      <c r="E34" s="18" t="str">
        <f>INDEX($C$6:$C$31,MATCH(D34,$B$6:$B$31,0))</f>
        <v>B - Appliances</v>
      </c>
      <c r="F34" s="18" t="str">
        <f>B8</f>
        <v>C</v>
      </c>
      <c r="G34" s="18" t="str">
        <f>INDEX($C$6:$C$31,MATCH(F34,$B$6:$B$31,0))</f>
        <v>C - Cabinets and Countertops</v>
      </c>
      <c r="H34" s="18" t="str">
        <f>B9</f>
        <v>D</v>
      </c>
      <c r="I34" s="18" t="str">
        <f>INDEX($C$6:$C$31,MATCH(H34,$B$6:$B$31,0))</f>
        <v>D - Concrete And Flatwork</v>
      </c>
      <c r="J34" s="18" t="str">
        <f>B10</f>
        <v>E</v>
      </c>
      <c r="K34" s="18" t="str">
        <f>INDEX($C$6:$C$31,MATCH(J34,$B$6:$B$31,0))</f>
        <v>E - Decking and Patios</v>
      </c>
      <c r="L34" s="18" t="str">
        <f>B11</f>
        <v>F</v>
      </c>
      <c r="M34" s="18" t="str">
        <f>INDEX($C$6:$C$31,MATCH(L34,$B$6:$B$31,0))</f>
        <v>F - Demolition and Abatement</v>
      </c>
      <c r="N34" s="18" t="str">
        <f>B12</f>
        <v>G</v>
      </c>
      <c r="O34" s="18" t="str">
        <f>INDEX($C$6:$C$31,MATCH(N34,$B$6:$B$31,0))</f>
        <v>G - Electrical</v>
      </c>
      <c r="P34" s="18" t="str">
        <f>B13</f>
        <v>H</v>
      </c>
      <c r="Q34" s="18" t="str">
        <f>INDEX($C$6:$C$31,MATCH(P34,$B$6:$B$31,0))</f>
        <v>H - Exterior Doors and Windows</v>
      </c>
      <c r="R34" s="18" t="str">
        <f>B14</f>
        <v>I</v>
      </c>
      <c r="S34" s="18" t="str">
        <f>INDEX($C$6:$C$31,MATCH(R34,$B$6:$B$31,0))</f>
        <v>I - Flooring</v>
      </c>
      <c r="T34" s="18" t="str">
        <f>B15</f>
        <v>J</v>
      </c>
      <c r="U34" s="18" t="str">
        <f>INDEX($C$6:$C$31,MATCH(T34,$B$6:$B$31,0))</f>
        <v>J - Framing and Drywall</v>
      </c>
      <c r="V34" s="18" t="str">
        <f>B16</f>
        <v>K</v>
      </c>
      <c r="W34" s="18" t="str">
        <f>INDEX($C$6:$C$31,MATCH(V34,$B$6:$B$31,0))</f>
        <v>K - Interior Doors and Trim</v>
      </c>
      <c r="X34" s="18" t="str">
        <f>B17</f>
        <v>L</v>
      </c>
      <c r="Y34" s="18" t="str">
        <f>INDEX($C$6:$C$31,MATCH(X34,$B$6:$B$31,0))</f>
        <v>L - Landscaping</v>
      </c>
      <c r="Z34" s="18" t="str">
        <f>B18</f>
        <v>M</v>
      </c>
      <c r="AA34" s="18" t="str">
        <f>INDEX($C$6:$C$31,MATCH(Z34,$B$6:$B$31,0))</f>
        <v>M - Masonry</v>
      </c>
      <c r="AB34" s="18" t="str">
        <f>B19</f>
        <v>N</v>
      </c>
      <c r="AC34" s="18" t="str">
        <f>INDEX($C$6:$C$31,MATCH(AB34,$B$6:$B$31,0))</f>
        <v>N - Miscellaneous</v>
      </c>
      <c r="AD34" s="18" t="str">
        <f>B20</f>
        <v>O</v>
      </c>
      <c r="AE34" s="18" t="str">
        <f>INDEX($C$6:$C$31,MATCH(AD34,$B$6:$B$31,0))</f>
        <v>O - Painting</v>
      </c>
      <c r="AF34" s="18" t="str">
        <f>B21</f>
        <v>P</v>
      </c>
      <c r="AG34" s="18" t="str">
        <f>INDEX($C$6:$C$31,MATCH(AF34,$B$6:$B$31,0))</f>
        <v>P - Per Room</v>
      </c>
      <c r="AH34" s="18" t="str">
        <f>B22</f>
        <v>Q</v>
      </c>
      <c r="AI34" s="18" t="str">
        <f>INDEX($C$6:$C$31,MATCH(AH34,$B$6:$B$31,0))</f>
        <v>Q - Plumbing</v>
      </c>
      <c r="AJ34" s="18" t="str">
        <f>B23</f>
        <v>R</v>
      </c>
      <c r="AK34" s="18" t="str">
        <f>INDEX($C$6:$C$31,MATCH(AJ34,$B$6:$B$31,0))</f>
        <v>R - Roofing</v>
      </c>
      <c r="AL34" s="18" t="str">
        <f>B24</f>
        <v>S</v>
      </c>
      <c r="AM34" s="18" t="str">
        <f>INDEX($C$6:$C$31,MATCH(AL34,$B$6:$B$31,0))</f>
        <v>S - Siding</v>
      </c>
      <c r="AN34" s="18" t="str">
        <f>B25</f>
        <v>T</v>
      </c>
      <c r="AO34" s="18" t="str">
        <f>INDEX($C$6:$C$31,MATCH(AN34,$B$6:$B$31,0))</f>
        <v>T - Structural Concrete</v>
      </c>
      <c r="AP34" s="18" t="str">
        <f>B26</f>
        <v>U</v>
      </c>
      <c r="AQ34" s="18" t="str">
        <f>INDEX($C$6:$C$31,MATCH(AP34,$B$6:$B$31,0))</f>
        <v>U - Wall Tiling</v>
      </c>
      <c r="AR34" s="18" t="str">
        <f>B27</f>
        <v>V</v>
      </c>
      <c r="AS34" s="18" t="str">
        <f>INDEX($C$6:$C$31,MATCH(AR34,$B$6:$B$31,0))</f>
        <v xml:space="preserve">V -   </v>
      </c>
      <c r="AT34" s="18" t="str">
        <f>B28</f>
        <v>W</v>
      </c>
      <c r="AU34" s="18" t="str">
        <f>INDEX($C$6:$C$31,MATCH(AT34,$B$6:$B$31,0))</f>
        <v xml:space="preserve">W -   </v>
      </c>
      <c r="AV34" s="18" t="str">
        <f>B29</f>
        <v>X</v>
      </c>
      <c r="AW34" s="18" t="str">
        <f>INDEX($C$6:$C$31,MATCH(AV34,$B$6:$B$31,0))</f>
        <v xml:space="preserve">X -   </v>
      </c>
      <c r="AX34" s="18" t="str">
        <f>B30</f>
        <v>Y</v>
      </c>
      <c r="AY34" s="18" t="str">
        <f>INDEX($C$6:$C$31,MATCH(AX34,$B$6:$B$31,0))</f>
        <v xml:space="preserve">Y -   </v>
      </c>
      <c r="AZ34" s="18" t="str">
        <f>B31</f>
        <v>Z</v>
      </c>
      <c r="BA34" s="18" t="str">
        <f>INDEX($C$6:$C$31,MATCH(AZ34,$B$6:$B$31,0))</f>
        <v xml:space="preserve">Z -   </v>
      </c>
    </row>
    <row r="35" spans="2:53" s="7" customFormat="1" ht="16">
      <c r="B35" s="5" t="str">
        <f>B$34&amp;".1"</f>
        <v>A.1</v>
      </c>
      <c r="C35" s="6" t="str">
        <f>B35&amp;" - "&amp;IFERROR(INDEX('L2'!$E$6:$E$502,MATCH(B35,'L2'!$O$6:$O$502,0)),"  ")</f>
        <v>A.1 - General Conditions</v>
      </c>
      <c r="D35" s="5" t="str">
        <f>D$34&amp;".1"</f>
        <v>B.1</v>
      </c>
      <c r="E35" s="6" t="str">
        <f>D35&amp;" - "&amp;IFERROR(INDEX('L2'!$E$6:$E$502,MATCH(D35,'L2'!$O$6:$O$502,0)),"  ")</f>
        <v>B.1 - Appliances General</v>
      </c>
      <c r="F35" s="5" t="str">
        <f>F$34&amp;".1"</f>
        <v>C.1</v>
      </c>
      <c r="G35" s="6" t="str">
        <f>F35&amp;" - "&amp;IFERROR(INDEX('L2'!$E$6:$E$502,MATCH(F35,'L2'!$O$6:$O$502,0)),"  ")</f>
        <v>C.1 - Cabinets and Countertops General</v>
      </c>
      <c r="H35" s="5" t="str">
        <f>H$34&amp;".1"</f>
        <v>D.1</v>
      </c>
      <c r="I35" s="6" t="str">
        <f>H35&amp;" - "&amp;IFERROR(INDEX('L2'!$E$6:$E$502,MATCH(H35,'L2'!$O$6:$O$502,0)),"  ")</f>
        <v>D.1 - Asphalt</v>
      </c>
      <c r="J35" s="5" t="str">
        <f>J$34&amp;".1"</f>
        <v>E.1</v>
      </c>
      <c r="K35" s="6" t="str">
        <f>J35&amp;" - "&amp;IFERROR(INDEX('L2'!$E$6:$E$502,MATCH(J35,'L2'!$O$6:$O$502,0)),"  ")</f>
        <v>E.1 - Covered Patio</v>
      </c>
      <c r="L35" s="5" t="str">
        <f>L$34&amp;".1"</f>
        <v>F.1</v>
      </c>
      <c r="M35" s="6" t="str">
        <f>L35&amp;" - "&amp;IFERROR(INDEX('L2'!$E$6:$E$502,MATCH(L35,'L2'!$O$6:$O$502,0)),"  ")</f>
        <v>F.1 - Abatement</v>
      </c>
      <c r="N35" s="5" t="str">
        <f>N$34&amp;".1"</f>
        <v>G.1</v>
      </c>
      <c r="O35" s="6" t="str">
        <f>N35&amp;" - "&amp;IFERROR(INDEX('L2'!$E$6:$E$502,MATCH(N35,'L2'!$O$6:$O$502,0)),"  ")</f>
        <v>G.1 - Electrical General</v>
      </c>
      <c r="P35" s="5" t="str">
        <f>P$34&amp;".1"</f>
        <v>H.1</v>
      </c>
      <c r="Q35" s="6" t="str">
        <f>P35&amp;" - "&amp;IFERROR(INDEX('L2'!$E$6:$E$502,MATCH(P35,'L2'!$O$6:$O$502,0)),"  ")</f>
        <v>H.1 - Exterior Doors</v>
      </c>
      <c r="R35" s="5" t="str">
        <f>R$34&amp;".1"</f>
        <v>I.1</v>
      </c>
      <c r="S35" s="6" t="str">
        <f>R35&amp;" - "&amp;IFERROR(INDEX('L2'!$E$6:$E$502,MATCH(R35,'L2'!$O$6:$O$502,0)),"  ")</f>
        <v>I.1 - Bathroom Flooring</v>
      </c>
      <c r="T35" s="5" t="str">
        <f>T$34&amp;".1"</f>
        <v>J.1</v>
      </c>
      <c r="U35" s="6" t="str">
        <f>T35&amp;" - "&amp;IFERROR(INDEX('L2'!$E$6:$E$502,MATCH(T35,'L2'!$O$6:$O$502,0)),"  ")</f>
        <v>J.1 - Framing</v>
      </c>
      <c r="V35" s="5" t="str">
        <f>V$34&amp;".1"</f>
        <v>K.1</v>
      </c>
      <c r="W35" s="6" t="str">
        <f>V35&amp;" - "&amp;IFERROR(INDEX('L2'!$E$6:$E$502,MATCH(V35,'L2'!$O$6:$O$502,0)),"  ")</f>
        <v>K.1 - Carpentry / Trim</v>
      </c>
      <c r="X35" s="5" t="str">
        <f>X$34&amp;".1"</f>
        <v>L.1</v>
      </c>
      <c r="Y35" s="6" t="str">
        <f>X35&amp;" - "&amp;IFERROR(INDEX('L2'!$E$6:$E$502,MATCH(X35,'L2'!$O$6:$O$502,0)),"  ")</f>
        <v>L.1 - Exterior Structures</v>
      </c>
      <c r="Z35" s="5" t="str">
        <f>Z$34&amp;".1"</f>
        <v>M.1</v>
      </c>
      <c r="AA35" s="6" t="str">
        <f>Z35&amp;" - "&amp;IFERROR(INDEX('L2'!$E$6:$E$502,MATCH(Z35,'L2'!$O$6:$O$502,0)),"  ")</f>
        <v>M.1 - Masonry</v>
      </c>
      <c r="AB35" s="5" t="str">
        <f>AB$34&amp;".1"</f>
        <v>N.1</v>
      </c>
      <c r="AC35" s="6" t="str">
        <f>AB35&amp;" - "&amp;IFERROR(INDEX('L2'!$E$6:$E$502,MATCH(AB35,'L2'!$O$6:$O$502,0)),"  ")</f>
        <v>N.1 - Miscellaneous</v>
      </c>
      <c r="AD35" s="5" t="str">
        <f>AD$34&amp;".1"</f>
        <v>O.1</v>
      </c>
      <c r="AE35" s="6" t="str">
        <f>AD35&amp;" - "&amp;IFERROR(INDEX('L2'!$E$6:$E$502,MATCH(AD35,'L2'!$O$6:$O$502,0)),"  ")</f>
        <v>O.1 - Exterior Painting</v>
      </c>
      <c r="AF35" s="5" t="str">
        <f>AF$34&amp;".1"</f>
        <v>P.1</v>
      </c>
      <c r="AG35" s="6" t="str">
        <f>AF35&amp;" - "&amp;IFERROR(INDEX('L2'!$E$6:$E$502,MATCH(AF35,'L2'!$O$6:$O$502,0)),"  ")</f>
        <v>P.1 - Room by Room</v>
      </c>
      <c r="AH35" s="5" t="str">
        <f>AH$34&amp;".1"</f>
        <v>Q.1</v>
      </c>
      <c r="AI35" s="6" t="str">
        <f>AH35&amp;" - "&amp;IFERROR(INDEX('L2'!$E$6:$E$502,MATCH(AH35,'L2'!$O$6:$O$502,0)),"  ")</f>
        <v>Q.1 - Bathroom Plumbing</v>
      </c>
      <c r="AJ35" s="5" t="str">
        <f>AJ$34&amp;".1"</f>
        <v>R.1</v>
      </c>
      <c r="AK35" s="6" t="str">
        <f>AJ35&amp;" - "&amp;IFERROR(INDEX('L2'!$E$6:$E$502,MATCH(AJ35,'L2'!$O$6:$O$502,0)),"  ")</f>
        <v>R.1 - Asphalt Shingle Roof</v>
      </c>
      <c r="AL35" s="5" t="str">
        <f>AL$34&amp;".1"</f>
        <v>S.1</v>
      </c>
      <c r="AM35" s="6" t="str">
        <f>AL35&amp;" - "&amp;IFERROR(INDEX('L2'!$E$6:$E$502,MATCH(AL35,'L2'!$O$6:$O$502,0)),"  ")</f>
        <v>S.1 - Cement Board Siding</v>
      </c>
      <c r="AN35" s="5" t="str">
        <f>AN$34&amp;".1"</f>
        <v>T.1</v>
      </c>
      <c r="AO35" s="6" t="str">
        <f>AN35&amp;" - "&amp;IFERROR(INDEX('L2'!$E$6:$E$502,MATCH(AN35,'L2'!$O$6:$O$502,0)),"  ")</f>
        <v>T.1 - Excavation</v>
      </c>
      <c r="AP35" s="5" t="str">
        <f>AP$34&amp;".1"</f>
        <v>U.1</v>
      </c>
      <c r="AQ35" s="6" t="str">
        <f>AP35&amp;" - "&amp;IFERROR(INDEX('L2'!$E$6:$E$502,MATCH(AP35,'L2'!$O$6:$O$502,0)),"  ")</f>
        <v>U.1 - Bathroom Wall Tile</v>
      </c>
      <c r="AR35" s="5" t="str">
        <f>AR$34&amp;".1"</f>
        <v>V.1</v>
      </c>
      <c r="AS35" s="6" t="str">
        <f>AR35&amp;" - "&amp;IFERROR(INDEX('L2'!$E$6:$E$502,MATCH(AR35,'L2'!$O$6:$O$502,0)),"  ")</f>
        <v xml:space="preserve">V.1 -   </v>
      </c>
      <c r="AT35" s="5" t="str">
        <f>AT$34&amp;".1"</f>
        <v>W.1</v>
      </c>
      <c r="AU35" s="6" t="str">
        <f>AT35&amp;" - "&amp;IFERROR(INDEX('L2'!$E$6:$E$502,MATCH(AT35,'L2'!$O$6:$O$502,0)),"  ")</f>
        <v xml:space="preserve">W.1 -   </v>
      </c>
      <c r="AV35" s="5" t="str">
        <f>AV$34&amp;".1"</f>
        <v>X.1</v>
      </c>
      <c r="AW35" s="6" t="str">
        <f>AV35&amp;" - "&amp;IFERROR(INDEX('L2'!$E$6:$E$502,MATCH(AV35,'L2'!$O$6:$O$502,0)),"  ")</f>
        <v xml:space="preserve">X.1 -   </v>
      </c>
      <c r="AX35" s="5" t="str">
        <f>AX$34&amp;".1"</f>
        <v>Y.1</v>
      </c>
      <c r="AY35" s="6" t="str">
        <f>AX35&amp;" - "&amp;IFERROR(INDEX('L2'!$E$6:$E$502,MATCH(AX35,'L2'!$O$6:$O$502,0)),"  ")</f>
        <v xml:space="preserve">Y.1 -   </v>
      </c>
      <c r="AZ35" s="5" t="str">
        <f>AZ$34&amp;".1"</f>
        <v>Z.1</v>
      </c>
      <c r="BA35" s="6" t="str">
        <f>AZ35&amp;" - "&amp;IFERROR(INDEX('L2'!$E$6:$E$502,MATCH(AZ35,'L2'!$O$6:$O$502,0)),"  ")</f>
        <v xml:space="preserve">Z.1 -   </v>
      </c>
    </row>
    <row r="36" spans="2:53" s="7" customFormat="1" ht="16">
      <c r="B36" s="5" t="str">
        <f>B$34&amp;"."&amp;RIGHT(B35,LEN(B35)-2)+1</f>
        <v>A.2</v>
      </c>
      <c r="C36" s="6" t="str">
        <f>B36&amp;" - "&amp;IFERROR(INDEX('L2'!$E$6:$E$502,MATCH(B36,'L2'!$O$6:$O$502,0)),"  ")</f>
        <v>A.2 - Listing Expenses</v>
      </c>
      <c r="D36" s="5" t="str">
        <f>D$34&amp;"."&amp;RIGHT(D35,LEN(D35)-2)+1</f>
        <v>B.2</v>
      </c>
      <c r="E36" s="6" t="str">
        <f>D36&amp;" - "&amp;IFERROR(INDEX('L2'!$E$6:$E$502,MATCH(D36,'L2'!$O$6:$O$502,0)),"  ")</f>
        <v>B.2 - Kitchen Appliances</v>
      </c>
      <c r="F36" s="5" t="str">
        <f>F$34&amp;"."&amp;RIGHT(F35,LEN(F35)-2)+1</f>
        <v>C.2</v>
      </c>
      <c r="G36" s="6" t="str">
        <f>F36&amp;" - "&amp;IFERROR(INDEX('L2'!$E$6:$E$502,MATCH(F36,'L2'!$O$6:$O$502,0)),"  ")</f>
        <v>C.2 - Bathroom Cabinets</v>
      </c>
      <c r="H36" s="5" t="str">
        <f>H$34&amp;"."&amp;RIGHT(H35,LEN(H35)-2)+1</f>
        <v>D.2</v>
      </c>
      <c r="I36" s="6" t="str">
        <f>H36&amp;" - "&amp;IFERROR(INDEX('L2'!$E$6:$E$502,MATCH(H36,'L2'!$O$6:$O$502,0)),"  ")</f>
        <v>D.2 - Concrete</v>
      </c>
      <c r="J36" s="5" t="str">
        <f>J$34&amp;"."&amp;RIGHT(J35,LEN(J35)-2)+1</f>
        <v>E.2</v>
      </c>
      <c r="K36" s="6" t="str">
        <f>J36&amp;" - "&amp;IFERROR(INDEX('L2'!$E$6:$E$502,MATCH(J36,'L2'!$O$6:$O$502,0)),"  ")</f>
        <v>E.2 - Decking</v>
      </c>
      <c r="L36" s="5" t="str">
        <f>L$34&amp;"."&amp;RIGHT(L35,LEN(L35)-2)+1</f>
        <v>F.2</v>
      </c>
      <c r="M36" s="6" t="str">
        <f>L36&amp;" - "&amp;IFERROR(INDEX('L2'!$E$6:$E$502,MATCH(L36,'L2'!$O$6:$O$502,0)),"  ")</f>
        <v>F.2 - Demolition</v>
      </c>
      <c r="N36" s="5" t="str">
        <f>N$34&amp;"."&amp;RIGHT(N35,LEN(N35)-2)+1</f>
        <v>G.2</v>
      </c>
      <c r="O36" s="6" t="str">
        <f>N36&amp;" - "&amp;IFERROR(INDEX('L2'!$E$6:$E$502,MATCH(N36,'L2'!$O$6:$O$502,0)),"  ")</f>
        <v>G.2 - Electrical Major</v>
      </c>
      <c r="P36" s="5" t="str">
        <f>P$34&amp;"."&amp;RIGHT(P35,LEN(P35)-2)+1</f>
        <v>H.2</v>
      </c>
      <c r="Q36" s="6" t="str">
        <f>P36&amp;" - "&amp;IFERROR(INDEX('L2'!$E$6:$E$502,MATCH(P36,'L2'!$O$6:$O$502,0)),"  ")</f>
        <v>H.2 - Exterior Doors and Windows General</v>
      </c>
      <c r="R36" s="5" t="str">
        <f>R$34&amp;"."&amp;RIGHT(R35,LEN(R35)-2)+1</f>
        <v>I.2</v>
      </c>
      <c r="S36" s="6" t="str">
        <f>R36&amp;" - "&amp;IFERROR(INDEX('L2'!$E$6:$E$502,MATCH(R36,'L2'!$O$6:$O$502,0)),"  ")</f>
        <v>I.2 - Carpeting</v>
      </c>
      <c r="T36" s="5" t="str">
        <f>T$34&amp;"."&amp;RIGHT(T35,LEN(T35)-2)+1</f>
        <v>J.2</v>
      </c>
      <c r="U36" s="6" t="str">
        <f>T36&amp;" - "&amp;IFERROR(INDEX('L2'!$E$6:$E$502,MATCH(T36,'L2'!$O$6:$O$502,0)),"  ")</f>
        <v>J.2 - Framing and Drywall General</v>
      </c>
      <c r="V36" s="5" t="str">
        <f>V$34&amp;"."&amp;RIGHT(V35,LEN(V35)-2)+1</f>
        <v>K.2</v>
      </c>
      <c r="W36" s="6" t="str">
        <f>V36&amp;" - "&amp;IFERROR(INDEX('L2'!$E$6:$E$502,MATCH(V36,'L2'!$O$6:$O$502,0)),"  ")</f>
        <v>K.2 - Closets</v>
      </c>
      <c r="X36" s="5" t="str">
        <f>X$34&amp;"."&amp;RIGHT(X35,LEN(X35)-2)+1</f>
        <v>L.2</v>
      </c>
      <c r="Y36" s="6" t="str">
        <f>X36&amp;" - "&amp;IFERROR(INDEX('L2'!$E$6:$E$502,MATCH(X36,'L2'!$O$6:$O$502,0)),"  ")</f>
        <v>L.2 - Fencing</v>
      </c>
      <c r="Z36" s="5" t="str">
        <f>Z$34&amp;"."&amp;RIGHT(Z35,LEN(Z35)-2)+1</f>
        <v>M.2</v>
      </c>
      <c r="AA36" s="6" t="str">
        <f>Z36&amp;" - "&amp;IFERROR(INDEX('L2'!$E$6:$E$502,MATCH(Z36,'L2'!$O$6:$O$502,0)),"  ")</f>
        <v>M.2 - Masonry Preparation</v>
      </c>
      <c r="AB36" s="5" t="str">
        <f>AB$34&amp;"."&amp;RIGHT(AB35,LEN(AB35)-2)+1</f>
        <v>N.2</v>
      </c>
      <c r="AC36" s="6" t="str">
        <f>AB36&amp;" - "&amp;IFERROR(INDEX('L2'!$E$6:$E$502,MATCH(AB36,'L2'!$O$6:$O$502,0)),"  ")</f>
        <v xml:space="preserve">N.2 -   </v>
      </c>
      <c r="AD36" s="5" t="str">
        <f>AD$34&amp;"."&amp;RIGHT(AD35,LEN(AD35)-2)+1</f>
        <v>O.2</v>
      </c>
      <c r="AE36" s="6" t="str">
        <f>AD36&amp;" - "&amp;IFERROR(INDEX('L2'!$E$6:$E$502,MATCH(AD36,'L2'!$O$6:$O$502,0)),"  ")</f>
        <v>O.2 - Interior Painting</v>
      </c>
      <c r="AF36" s="5" t="str">
        <f>AF$34&amp;"."&amp;RIGHT(AF35,LEN(AF35)-2)+1</f>
        <v>P.2</v>
      </c>
      <c r="AG36" s="6" t="str">
        <f>AF36&amp;" - "&amp;IFERROR(INDEX('L2'!$E$6:$E$502,MATCH(AF36,'L2'!$O$6:$O$502,0)),"  ")</f>
        <v>P.2 - Whole House</v>
      </c>
      <c r="AH36" s="5" t="str">
        <f>AH$34&amp;"."&amp;RIGHT(AH35,LEN(AH35)-2)+1</f>
        <v>Q.2</v>
      </c>
      <c r="AI36" s="6" t="str">
        <f>AH36&amp;" - "&amp;IFERROR(INDEX('L2'!$E$6:$E$502,MATCH(AH36,'L2'!$O$6:$O$502,0)),"  ")</f>
        <v>Q.2 - General Plumbing</v>
      </c>
      <c r="AJ36" s="5" t="str">
        <f>AJ$34&amp;"."&amp;RIGHT(AJ35,LEN(AJ35)-2)+1</f>
        <v>R.2</v>
      </c>
      <c r="AK36" s="6" t="str">
        <f>AJ36&amp;" - "&amp;IFERROR(INDEX('L2'!$E$6:$E$502,MATCH(AJ36,'L2'!$O$6:$O$502,0)),"  ")</f>
        <v>R.2 - General Roofing</v>
      </c>
      <c r="AL36" s="5" t="str">
        <f>AL$34&amp;"."&amp;RIGHT(AL35,LEN(AL35)-2)+1</f>
        <v>S.2</v>
      </c>
      <c r="AM36" s="6" t="str">
        <f>AL36&amp;" - "&amp;IFERROR(INDEX('L2'!$E$6:$E$502,MATCH(AL36,'L2'!$O$6:$O$502,0)),"  ")</f>
        <v>S.2 - Metal Siding</v>
      </c>
      <c r="AN36" s="5" t="str">
        <f>AN$34&amp;"."&amp;RIGHT(AN35,LEN(AN35)-2)+1</f>
        <v>T.2</v>
      </c>
      <c r="AO36" s="6" t="str">
        <f>AN36&amp;" - "&amp;IFERROR(INDEX('L2'!$E$6:$E$502,MATCH(AN36,'L2'!$O$6:$O$502,0)),"  ")</f>
        <v>T.2 - Foundation</v>
      </c>
      <c r="AP36" s="5" t="str">
        <f>AP$34&amp;"."&amp;RIGHT(AP35,LEN(AP35)-2)+1</f>
        <v>U.2</v>
      </c>
      <c r="AQ36" s="6" t="str">
        <f>AP36&amp;" - "&amp;IFERROR(INDEX('L2'!$E$6:$E$502,MATCH(AP36,'L2'!$O$6:$O$502,0)),"  ")</f>
        <v>U.2 - Fireplace Tile</v>
      </c>
      <c r="AR36" s="5" t="str">
        <f>AR$34&amp;"."&amp;RIGHT(AR35,LEN(AR35)-2)+1</f>
        <v>V.2</v>
      </c>
      <c r="AS36" s="6" t="str">
        <f>AR36&amp;" - "&amp;IFERROR(INDEX('L2'!$E$6:$E$502,MATCH(AR36,'L2'!$O$6:$O$502,0)),"  ")</f>
        <v xml:space="preserve">V.2 -   </v>
      </c>
      <c r="AT36" s="5" t="str">
        <f>AT$34&amp;"."&amp;RIGHT(AT35,LEN(AT35)-2)+1</f>
        <v>W.2</v>
      </c>
      <c r="AU36" s="6" t="str">
        <f>AT36&amp;" - "&amp;IFERROR(INDEX('L2'!$E$6:$E$502,MATCH(AT36,'L2'!$O$6:$O$502,0)),"  ")</f>
        <v xml:space="preserve">W.2 -   </v>
      </c>
      <c r="AV36" s="5" t="str">
        <f>AV$34&amp;"."&amp;RIGHT(AV35,LEN(AV35)-2)+1</f>
        <v>X.2</v>
      </c>
      <c r="AW36" s="6" t="str">
        <f>AV36&amp;" - "&amp;IFERROR(INDEX('L2'!$E$6:$E$502,MATCH(AV36,'L2'!$O$6:$O$502,0)),"  ")</f>
        <v xml:space="preserve">X.2 -   </v>
      </c>
      <c r="AX36" s="5" t="str">
        <f>AX$34&amp;"."&amp;RIGHT(AX35,LEN(AX35)-2)+1</f>
        <v>Y.2</v>
      </c>
      <c r="AY36" s="6" t="str">
        <f>AX36&amp;" - "&amp;IFERROR(INDEX('L2'!$E$6:$E$502,MATCH(AX36,'L2'!$O$6:$O$502,0)),"  ")</f>
        <v xml:space="preserve">Y.2 -   </v>
      </c>
      <c r="AZ36" s="5" t="str">
        <f>AZ$34&amp;"."&amp;RIGHT(AZ35,LEN(AZ35)-2)+1</f>
        <v>Z.2</v>
      </c>
      <c r="BA36" s="6" t="str">
        <f>AZ36&amp;" - "&amp;IFERROR(INDEX('L2'!$E$6:$E$502,MATCH(AZ36,'L2'!$O$6:$O$502,0)),"  ")</f>
        <v xml:space="preserve">Z.2 -   </v>
      </c>
    </row>
    <row r="37" spans="2:53" s="7" customFormat="1" ht="16">
      <c r="B37" s="5" t="str">
        <f t="shared" ref="B37:AZ44" si="0">B$34&amp;"."&amp;RIGHT(B36,LEN(B36)-2)+1</f>
        <v>A.3</v>
      </c>
      <c r="C37" s="6" t="str">
        <f>B37&amp;" - "&amp;IFERROR(INDEX('L2'!$E$6:$E$502,MATCH(B37,'L2'!$O$6:$O$502,0)),"  ")</f>
        <v>A.3 - Permiting General</v>
      </c>
      <c r="D37" s="5" t="str">
        <f t="shared" si="0"/>
        <v>B.3</v>
      </c>
      <c r="E37" s="6" t="str">
        <f>D37&amp;" - "&amp;IFERROR(INDEX('L2'!$E$6:$E$502,MATCH(D37,'L2'!$O$6:$O$502,0)),"  ")</f>
        <v xml:space="preserve">B.3 -   </v>
      </c>
      <c r="F37" s="5" t="str">
        <f t="shared" si="0"/>
        <v>C.3</v>
      </c>
      <c r="G37" s="6" t="str">
        <f>F37&amp;" - "&amp;IFERROR(INDEX('L2'!$E$6:$E$502,MATCH(F37,'L2'!$O$6:$O$502,0)),"  ")</f>
        <v>C.3 - Countertops</v>
      </c>
      <c r="H37" s="5" t="str">
        <f t="shared" si="0"/>
        <v>D.3</v>
      </c>
      <c r="I37" s="6" t="str">
        <f>H37&amp;" - "&amp;IFERROR(INDEX('L2'!$E$6:$E$502,MATCH(H37,'L2'!$O$6:$O$502,0)),"  ")</f>
        <v>D.3 - Concrete and Flatwork General</v>
      </c>
      <c r="J37" s="5" t="str">
        <f t="shared" si="0"/>
        <v>E.3</v>
      </c>
      <c r="K37" s="6" t="str">
        <f>J37&amp;" - "&amp;IFERROR(INDEX('L2'!$E$6:$E$502,MATCH(J37,'L2'!$O$6:$O$502,0)),"  ")</f>
        <v>E.3 - Decking and Patios General</v>
      </c>
      <c r="L37" s="5" t="str">
        <f t="shared" si="0"/>
        <v>F.3</v>
      </c>
      <c r="M37" s="6" t="str">
        <f>L37&amp;" - "&amp;IFERROR(INDEX('L2'!$E$6:$E$502,MATCH(L37,'L2'!$O$6:$O$502,0)),"  ")</f>
        <v>F.3 - Demolition and Abatement General</v>
      </c>
      <c r="N37" s="5" t="str">
        <f t="shared" si="0"/>
        <v>G.3</v>
      </c>
      <c r="O37" s="6" t="str">
        <f>N37&amp;" - "&amp;IFERROR(INDEX('L2'!$E$6:$E$502,MATCH(N37,'L2'!$O$6:$O$502,0)),"  ")</f>
        <v>G.3 - Electrical Minor</v>
      </c>
      <c r="P37" s="5" t="str">
        <f t="shared" si="0"/>
        <v>H.3</v>
      </c>
      <c r="Q37" s="6" t="str">
        <f>P37&amp;" - "&amp;IFERROR(INDEX('L2'!$E$6:$E$502,MATCH(P37,'L2'!$O$6:$O$502,0)),"  ")</f>
        <v>H.3 - Garage Doors</v>
      </c>
      <c r="R37" s="5" t="str">
        <f t="shared" si="0"/>
        <v>I.3</v>
      </c>
      <c r="S37" s="6" t="str">
        <f>R37&amp;" - "&amp;IFERROR(INDEX('L2'!$E$6:$E$502,MATCH(R37,'L2'!$O$6:$O$502,0)),"  ")</f>
        <v>I.3 - Flooring General</v>
      </c>
      <c r="T37" s="5" t="str">
        <f t="shared" si="0"/>
        <v>J.3</v>
      </c>
      <c r="U37" s="6" t="str">
        <f>T37&amp;" - "&amp;IFERROR(INDEX('L2'!$E$6:$E$502,MATCH(T37,'L2'!$O$6:$O$502,0)),"  ")</f>
        <v>J.3 - Insulation</v>
      </c>
      <c r="V37" s="5" t="str">
        <f t="shared" si="0"/>
        <v>K.3</v>
      </c>
      <c r="W37" s="6" t="str">
        <f>V37&amp;" - "&amp;IFERROR(INDEX('L2'!$E$6:$E$502,MATCH(V37,'L2'!$O$6:$O$502,0)),"  ")</f>
        <v>K.3 - Interior Doors</v>
      </c>
      <c r="X37" s="5" t="str">
        <f t="shared" si="0"/>
        <v>L.3</v>
      </c>
      <c r="Y37" s="6" t="str">
        <f>X37&amp;" - "&amp;IFERROR(INDEX('L2'!$E$6:$E$502,MATCH(X37,'L2'!$O$6:$O$502,0)),"  ")</f>
        <v>L.3 - Landscaping</v>
      </c>
      <c r="Z37" s="5" t="str">
        <f t="shared" si="0"/>
        <v>M.3</v>
      </c>
      <c r="AA37" s="6" t="str">
        <f>Z37&amp;" - "&amp;IFERROR(INDEX('L2'!$E$6:$E$502,MATCH(Z37,'L2'!$O$6:$O$502,0)),"  ")</f>
        <v xml:space="preserve">M.3 -   </v>
      </c>
      <c r="AB37" s="5" t="str">
        <f t="shared" si="0"/>
        <v>N.3</v>
      </c>
      <c r="AC37" s="6" t="str">
        <f>AB37&amp;" - "&amp;IFERROR(INDEX('L2'!$E$6:$E$502,MATCH(AB37,'L2'!$O$6:$O$502,0)),"  ")</f>
        <v xml:space="preserve">N.3 -   </v>
      </c>
      <c r="AD37" s="5" t="str">
        <f t="shared" si="0"/>
        <v>O.3</v>
      </c>
      <c r="AE37" s="6" t="str">
        <f>AD37&amp;" - "&amp;IFERROR(INDEX('L2'!$E$6:$E$502,MATCH(AD37,'L2'!$O$6:$O$502,0)),"  ")</f>
        <v>O.3 - Painting General</v>
      </c>
      <c r="AF37" s="5" t="str">
        <f t="shared" si="0"/>
        <v>P.3</v>
      </c>
      <c r="AG37" s="6" t="str">
        <f>AF37&amp;" - "&amp;IFERROR(INDEX('L2'!$E$6:$E$502,MATCH(AF37,'L2'!$O$6:$O$502,0)),"  ")</f>
        <v xml:space="preserve">P.3 -   </v>
      </c>
      <c r="AH37" s="5" t="str">
        <f t="shared" si="0"/>
        <v>Q.3</v>
      </c>
      <c r="AI37" s="6" t="str">
        <f>AH37&amp;" - "&amp;IFERROR(INDEX('L2'!$E$6:$E$502,MATCH(AH37,'L2'!$O$6:$O$502,0)),"  ")</f>
        <v>Q.3 - HVAC</v>
      </c>
      <c r="AJ37" s="5" t="str">
        <f t="shared" si="0"/>
        <v>R.3</v>
      </c>
      <c r="AK37" s="6" t="str">
        <f>AJ37&amp;" - "&amp;IFERROR(INDEX('L2'!$E$6:$E$502,MATCH(AJ37,'L2'!$O$6:$O$502,0)),"  ")</f>
        <v>R.3 - Metal Roof</v>
      </c>
      <c r="AL37" s="5" t="str">
        <f t="shared" si="0"/>
        <v>S.3</v>
      </c>
      <c r="AM37" s="6" t="str">
        <f>AL37&amp;" - "&amp;IFERROR(INDEX('L2'!$E$6:$E$502,MATCH(AL37,'L2'!$O$6:$O$502,0)),"  ")</f>
        <v>S.3 - Siding General</v>
      </c>
      <c r="AN37" s="5" t="str">
        <f t="shared" si="0"/>
        <v>T.3</v>
      </c>
      <c r="AO37" s="6" t="str">
        <f>AN37&amp;" - "&amp;IFERROR(INDEX('L2'!$E$6:$E$502,MATCH(AN37,'L2'!$O$6:$O$502,0)),"  ")</f>
        <v>T.3 - Structural Concrete General</v>
      </c>
      <c r="AP37" s="5" t="str">
        <f t="shared" si="0"/>
        <v>U.3</v>
      </c>
      <c r="AQ37" s="6" t="str">
        <f>AP37&amp;" - "&amp;IFERROR(INDEX('L2'!$E$6:$E$502,MATCH(AP37,'L2'!$O$6:$O$502,0)),"  ")</f>
        <v>U.3 - Kitchen Wall Tile</v>
      </c>
      <c r="AR37" s="5" t="str">
        <f t="shared" si="0"/>
        <v>V.3</v>
      </c>
      <c r="AS37" s="6" t="str">
        <f>AR37&amp;" - "&amp;IFERROR(INDEX('L2'!$E$6:$E$502,MATCH(AR37,'L2'!$O$6:$O$502,0)),"  ")</f>
        <v xml:space="preserve">V.3 -   </v>
      </c>
      <c r="AT37" s="5" t="str">
        <f t="shared" si="0"/>
        <v>W.3</v>
      </c>
      <c r="AU37" s="6" t="str">
        <f>AT37&amp;" - "&amp;IFERROR(INDEX('L2'!$E$6:$E$502,MATCH(AT37,'L2'!$O$6:$O$502,0)),"  ")</f>
        <v xml:space="preserve">W.3 -   </v>
      </c>
      <c r="AV37" s="5" t="str">
        <f t="shared" si="0"/>
        <v>X.3</v>
      </c>
      <c r="AW37" s="6" t="str">
        <f>AV37&amp;" - "&amp;IFERROR(INDEX('L2'!$E$6:$E$502,MATCH(AV37,'L2'!$O$6:$O$502,0)),"  ")</f>
        <v xml:space="preserve">X.3 -   </v>
      </c>
      <c r="AX37" s="5" t="str">
        <f t="shared" si="0"/>
        <v>Y.3</v>
      </c>
      <c r="AY37" s="6" t="str">
        <f>AX37&amp;" - "&amp;IFERROR(INDEX('L2'!$E$6:$E$502,MATCH(AX37,'L2'!$O$6:$O$502,0)),"  ")</f>
        <v xml:space="preserve">Y.3 -   </v>
      </c>
      <c r="AZ37" s="5" t="str">
        <f t="shared" si="0"/>
        <v>Z.3</v>
      </c>
      <c r="BA37" s="6" t="str">
        <f>AZ37&amp;" - "&amp;IFERROR(INDEX('L2'!$E$6:$E$502,MATCH(AZ37,'L2'!$O$6:$O$502,0)),"  ")</f>
        <v xml:space="preserve">Z.3 -   </v>
      </c>
    </row>
    <row r="38" spans="2:53" s="7" customFormat="1" ht="16">
      <c r="B38" s="5" t="str">
        <f t="shared" si="0"/>
        <v>A.4</v>
      </c>
      <c r="C38" s="6" t="str">
        <f>B38&amp;" - "&amp;IFERROR(INDEX('L2'!$E$6:$E$502,MATCH(B38,'L2'!$O$6:$O$502,0)),"  ")</f>
        <v xml:space="preserve">A.4 -   </v>
      </c>
      <c r="D38" s="5" t="str">
        <f t="shared" si="0"/>
        <v>B.4</v>
      </c>
      <c r="E38" s="6" t="str">
        <f>D38&amp;" - "&amp;IFERROR(INDEX('L2'!$E$6:$E$502,MATCH(D38,'L2'!$O$6:$O$502,0)),"  ")</f>
        <v xml:space="preserve">B.4 -   </v>
      </c>
      <c r="F38" s="5" t="str">
        <f t="shared" si="0"/>
        <v>C.4</v>
      </c>
      <c r="G38" s="6" t="str">
        <f>F38&amp;" - "&amp;IFERROR(INDEX('L2'!$E$6:$E$502,MATCH(F38,'L2'!$O$6:$O$502,0)),"  ")</f>
        <v>C.4 - Kitchen Cabinets</v>
      </c>
      <c r="H38" s="5" t="str">
        <f t="shared" si="0"/>
        <v>D.4</v>
      </c>
      <c r="I38" s="6" t="str">
        <f>H38&amp;" - "&amp;IFERROR(INDEX('L2'!$E$6:$E$502,MATCH(H38,'L2'!$O$6:$O$502,0)),"  ")</f>
        <v>D.4 - Pavers</v>
      </c>
      <c r="J38" s="5" t="str">
        <f t="shared" si="0"/>
        <v>E.4</v>
      </c>
      <c r="K38" s="6" t="str">
        <f>J38&amp;" - "&amp;IFERROR(INDEX('L2'!$E$6:$E$502,MATCH(J38,'L2'!$O$6:$O$502,0)),"  ")</f>
        <v xml:space="preserve">E.4 -   </v>
      </c>
      <c r="L38" s="5" t="str">
        <f t="shared" si="0"/>
        <v>F.4</v>
      </c>
      <c r="M38" s="6" t="str">
        <f>L38&amp;" - "&amp;IFERROR(INDEX('L2'!$E$6:$E$502,MATCH(L38,'L2'!$O$6:$O$502,0)),"  ")</f>
        <v xml:space="preserve">F.4 -   </v>
      </c>
      <c r="N38" s="5" t="str">
        <f t="shared" si="0"/>
        <v>G.4</v>
      </c>
      <c r="O38" s="6" t="str">
        <f>N38&amp;" - "&amp;IFERROR(INDEX('L2'!$E$6:$E$502,MATCH(N38,'L2'!$O$6:$O$502,0)),"  ")</f>
        <v>G.4 - Lighting</v>
      </c>
      <c r="P38" s="5" t="str">
        <f t="shared" si="0"/>
        <v>H.4</v>
      </c>
      <c r="Q38" s="6" t="str">
        <f>P38&amp;" - "&amp;IFERROR(INDEX('L2'!$E$6:$E$502,MATCH(P38,'L2'!$O$6:$O$502,0)),"  ")</f>
        <v>H.4 - Windows</v>
      </c>
      <c r="R38" s="5" t="str">
        <f t="shared" si="0"/>
        <v>I.4</v>
      </c>
      <c r="S38" s="6" t="str">
        <f>R38&amp;" - "&amp;IFERROR(INDEX('L2'!$E$6:$E$502,MATCH(R38,'L2'!$O$6:$O$502,0)),"  ")</f>
        <v>I.4 - Hardwood Floor Refinishing</v>
      </c>
      <c r="T38" s="5" t="str">
        <f t="shared" si="0"/>
        <v>J.4</v>
      </c>
      <c r="U38" s="6" t="str">
        <f>T38&amp;" - "&amp;IFERROR(INDEX('L2'!$E$6:$E$502,MATCH(T38,'L2'!$O$6:$O$502,0)),"  ")</f>
        <v>J.4 - Sheetrock/Drywall</v>
      </c>
      <c r="V38" s="5" t="str">
        <f t="shared" si="0"/>
        <v>K.4</v>
      </c>
      <c r="W38" s="6" t="str">
        <f>V38&amp;" - "&amp;IFERROR(INDEX('L2'!$E$6:$E$502,MATCH(V38,'L2'!$O$6:$O$502,0)),"  ")</f>
        <v>K.4 - Interior Doors and Trim General</v>
      </c>
      <c r="X38" s="5" t="str">
        <f t="shared" si="0"/>
        <v>L.4</v>
      </c>
      <c r="Y38" s="6" t="str">
        <f>X38&amp;" - "&amp;IFERROR(INDEX('L2'!$E$6:$E$502,MATCH(X38,'L2'!$O$6:$O$502,0)),"  ")</f>
        <v>L.4 - Pools</v>
      </c>
      <c r="Z38" s="5" t="str">
        <f t="shared" si="0"/>
        <v>M.4</v>
      </c>
      <c r="AA38" s="6" t="str">
        <f>Z38&amp;" - "&amp;IFERROR(INDEX('L2'!$E$6:$E$502,MATCH(Z38,'L2'!$O$6:$O$502,0)),"  ")</f>
        <v xml:space="preserve">M.4 -   </v>
      </c>
      <c r="AB38" s="5" t="str">
        <f t="shared" si="0"/>
        <v>N.4</v>
      </c>
      <c r="AC38" s="6" t="str">
        <f>AB38&amp;" - "&amp;IFERROR(INDEX('L2'!$E$6:$E$502,MATCH(AB38,'L2'!$O$6:$O$502,0)),"  ")</f>
        <v xml:space="preserve">N.4 -   </v>
      </c>
      <c r="AD38" s="5" t="str">
        <f t="shared" si="0"/>
        <v>O.4</v>
      </c>
      <c r="AE38" s="6" t="str">
        <f>AD38&amp;" - "&amp;IFERROR(INDEX('L2'!$E$6:$E$502,MATCH(AD38,'L2'!$O$6:$O$502,0)),"  ")</f>
        <v xml:space="preserve">O.4 -   </v>
      </c>
      <c r="AF38" s="5" t="str">
        <f t="shared" si="0"/>
        <v>P.4</v>
      </c>
      <c r="AG38" s="6" t="str">
        <f>AF38&amp;" - "&amp;IFERROR(INDEX('L2'!$E$6:$E$502,MATCH(AF38,'L2'!$O$6:$O$502,0)),"  ")</f>
        <v xml:space="preserve">P.4 -   </v>
      </c>
      <c r="AH38" s="5" t="str">
        <f t="shared" si="0"/>
        <v>Q.4</v>
      </c>
      <c r="AI38" s="6" t="str">
        <f>AH38&amp;" - "&amp;IFERROR(INDEX('L2'!$E$6:$E$502,MATCH(AH38,'L2'!$O$6:$O$502,0)),"  ")</f>
        <v>Q.4 - Kitchen Plumbing</v>
      </c>
      <c r="AJ38" s="5" t="str">
        <f t="shared" si="0"/>
        <v>R.4</v>
      </c>
      <c r="AK38" s="6" t="str">
        <f>AJ38&amp;" - "&amp;IFERROR(INDEX('L2'!$E$6:$E$502,MATCH(AJ38,'L2'!$O$6:$O$502,0)),"  ")</f>
        <v>R.4 - Roofing General</v>
      </c>
      <c r="AL38" s="5" t="str">
        <f t="shared" si="0"/>
        <v>S.4</v>
      </c>
      <c r="AM38" s="6" t="str">
        <f>AL38&amp;" - "&amp;IFERROR(INDEX('L2'!$E$6:$E$502,MATCH(AL38,'L2'!$O$6:$O$502,0)),"  ")</f>
        <v>S.4 - Stucco Siding</v>
      </c>
      <c r="AN38" s="5" t="str">
        <f t="shared" si="0"/>
        <v>T.4</v>
      </c>
      <c r="AO38" s="6" t="str">
        <f>AN38&amp;" - "&amp;IFERROR(INDEX('L2'!$E$6:$E$502,MATCH(AN38,'L2'!$O$6:$O$502,0)),"  ")</f>
        <v>T.4 - Structural Repairs</v>
      </c>
      <c r="AP38" s="5" t="str">
        <f t="shared" si="0"/>
        <v>U.4</v>
      </c>
      <c r="AQ38" s="6" t="str">
        <f>AP38&amp;" - "&amp;IFERROR(INDEX('L2'!$E$6:$E$502,MATCH(AP38,'L2'!$O$6:$O$502,0)),"  ")</f>
        <v>U.4 - Wall Tiling General</v>
      </c>
      <c r="AR38" s="5" t="str">
        <f t="shared" si="0"/>
        <v>V.4</v>
      </c>
      <c r="AS38" s="6" t="str">
        <f>AR38&amp;" - "&amp;IFERROR(INDEX('L2'!$E$6:$E$502,MATCH(AR38,'L2'!$O$6:$O$502,0)),"  ")</f>
        <v xml:space="preserve">V.4 -   </v>
      </c>
      <c r="AT38" s="5" t="str">
        <f t="shared" si="0"/>
        <v>W.4</v>
      </c>
      <c r="AU38" s="6" t="str">
        <f>AT38&amp;" - "&amp;IFERROR(INDEX('L2'!$E$6:$E$502,MATCH(AT38,'L2'!$O$6:$O$502,0)),"  ")</f>
        <v xml:space="preserve">W.4 -   </v>
      </c>
      <c r="AV38" s="5" t="str">
        <f t="shared" si="0"/>
        <v>X.4</v>
      </c>
      <c r="AW38" s="6" t="str">
        <f>AV38&amp;" - "&amp;IFERROR(INDEX('L2'!$E$6:$E$502,MATCH(AV38,'L2'!$O$6:$O$502,0)),"  ")</f>
        <v xml:space="preserve">X.4 -   </v>
      </c>
      <c r="AX38" s="5" t="str">
        <f t="shared" si="0"/>
        <v>Y.4</v>
      </c>
      <c r="AY38" s="6" t="str">
        <f>AX38&amp;" - "&amp;IFERROR(INDEX('L2'!$E$6:$E$502,MATCH(AX38,'L2'!$O$6:$O$502,0)),"  ")</f>
        <v xml:space="preserve">Y.4 -   </v>
      </c>
      <c r="AZ38" s="5" t="str">
        <f t="shared" si="0"/>
        <v>Z.4</v>
      </c>
      <c r="BA38" s="6" t="str">
        <f>AZ38&amp;" - "&amp;IFERROR(INDEX('L2'!$E$6:$E$502,MATCH(AZ38,'L2'!$O$6:$O$502,0)),"  ")</f>
        <v xml:space="preserve">Z.4 -   </v>
      </c>
    </row>
    <row r="39" spans="2:53" s="7" customFormat="1" ht="16">
      <c r="B39" s="5" t="str">
        <f t="shared" si="0"/>
        <v>A.5</v>
      </c>
      <c r="C39" s="6" t="str">
        <f>B39&amp;" - "&amp;IFERROR(INDEX('L2'!$E$6:$E$502,MATCH(B39,'L2'!$O$6:$O$502,0)),"  ")</f>
        <v xml:space="preserve">A.5 -   </v>
      </c>
      <c r="D39" s="5" t="str">
        <f t="shared" si="0"/>
        <v>B.5</v>
      </c>
      <c r="E39" s="6" t="str">
        <f>D39&amp;" - "&amp;IFERROR(INDEX('L2'!$E$6:$E$502,MATCH(D39,'L2'!$O$6:$O$502,0)),"  ")</f>
        <v xml:space="preserve">B.5 -   </v>
      </c>
      <c r="F39" s="5" t="str">
        <f t="shared" si="0"/>
        <v>C.5</v>
      </c>
      <c r="G39" s="6" t="str">
        <f>F39&amp;" - "&amp;IFERROR(INDEX('L2'!$E$6:$E$502,MATCH(F39,'L2'!$O$6:$O$502,0)),"  ")</f>
        <v xml:space="preserve">C.5 -   </v>
      </c>
      <c r="H39" s="5" t="str">
        <f t="shared" si="0"/>
        <v>D.5</v>
      </c>
      <c r="I39" s="6" t="str">
        <f>H39&amp;" - "&amp;IFERROR(INDEX('L2'!$E$6:$E$502,MATCH(H39,'L2'!$O$6:$O$502,0)),"  ")</f>
        <v xml:space="preserve">D.5 -   </v>
      </c>
      <c r="J39" s="5" t="str">
        <f t="shared" si="0"/>
        <v>E.5</v>
      </c>
      <c r="K39" s="6" t="str">
        <f>J39&amp;" - "&amp;IFERROR(INDEX('L2'!$E$6:$E$502,MATCH(J39,'L2'!$O$6:$O$502,0)),"  ")</f>
        <v xml:space="preserve">E.5 -   </v>
      </c>
      <c r="L39" s="5" t="str">
        <f t="shared" si="0"/>
        <v>F.5</v>
      </c>
      <c r="M39" s="6" t="str">
        <f>L39&amp;" - "&amp;IFERROR(INDEX('L2'!$E$6:$E$502,MATCH(L39,'L2'!$O$6:$O$502,0)),"  ")</f>
        <v xml:space="preserve">F.5 -   </v>
      </c>
      <c r="N39" s="5" t="str">
        <f t="shared" si="0"/>
        <v>G.5</v>
      </c>
      <c r="O39" s="6" t="str">
        <f>N39&amp;" - "&amp;IFERROR(INDEX('L2'!$E$6:$E$502,MATCH(N39,'L2'!$O$6:$O$502,0)),"  ")</f>
        <v xml:space="preserve">G.5 -   </v>
      </c>
      <c r="P39" s="5" t="str">
        <f t="shared" si="0"/>
        <v>H.5</v>
      </c>
      <c r="Q39" s="6" t="str">
        <f>P39&amp;" - "&amp;IFERROR(INDEX('L2'!$E$6:$E$502,MATCH(P39,'L2'!$O$6:$O$502,0)),"  ")</f>
        <v xml:space="preserve">H.5 -   </v>
      </c>
      <c r="R39" s="5" t="str">
        <f t="shared" si="0"/>
        <v>I.5</v>
      </c>
      <c r="S39" s="6" t="str">
        <f>R39&amp;" - "&amp;IFERROR(INDEX('L2'!$E$6:$E$502,MATCH(R39,'L2'!$O$6:$O$502,0)),"  ")</f>
        <v>I.5 - Hardwood Flooring</v>
      </c>
      <c r="T39" s="5" t="str">
        <f t="shared" si="0"/>
        <v>J.5</v>
      </c>
      <c r="U39" s="6" t="str">
        <f>T39&amp;" - "&amp;IFERROR(INDEX('L2'!$E$6:$E$502,MATCH(T39,'L2'!$O$6:$O$502,0)),"  ")</f>
        <v xml:space="preserve">J.5 -   </v>
      </c>
      <c r="V39" s="5" t="str">
        <f t="shared" si="0"/>
        <v>K.5</v>
      </c>
      <c r="W39" s="6" t="str">
        <f>V39&amp;" - "&amp;IFERROR(INDEX('L2'!$E$6:$E$502,MATCH(V39,'L2'!$O$6:$O$502,0)),"  ")</f>
        <v xml:space="preserve">K.5 -   </v>
      </c>
      <c r="X39" s="5" t="str">
        <f t="shared" si="0"/>
        <v>L.5</v>
      </c>
      <c r="Y39" s="6" t="str">
        <f>X39&amp;" - "&amp;IFERROR(INDEX('L2'!$E$6:$E$502,MATCH(X39,'L2'!$O$6:$O$502,0)),"  ")</f>
        <v xml:space="preserve">L.5 -   </v>
      </c>
      <c r="Z39" s="5" t="str">
        <f t="shared" si="0"/>
        <v>M.5</v>
      </c>
      <c r="AA39" s="6" t="str">
        <f>Z39&amp;" - "&amp;IFERROR(INDEX('L2'!$E$6:$E$502,MATCH(Z39,'L2'!$O$6:$O$502,0)),"  ")</f>
        <v xml:space="preserve">M.5 -   </v>
      </c>
      <c r="AB39" s="5" t="str">
        <f t="shared" si="0"/>
        <v>N.5</v>
      </c>
      <c r="AC39" s="6" t="str">
        <f>AB39&amp;" - "&amp;IFERROR(INDEX('L2'!$E$6:$E$502,MATCH(AB39,'L2'!$O$6:$O$502,0)),"  ")</f>
        <v xml:space="preserve">N.5 -   </v>
      </c>
      <c r="AD39" s="5" t="str">
        <f t="shared" si="0"/>
        <v>O.5</v>
      </c>
      <c r="AE39" s="6" t="str">
        <f>AD39&amp;" - "&amp;IFERROR(INDEX('L2'!$E$6:$E$502,MATCH(AD39,'L2'!$O$6:$O$502,0)),"  ")</f>
        <v xml:space="preserve">O.5 -   </v>
      </c>
      <c r="AF39" s="5" t="str">
        <f t="shared" si="0"/>
        <v>P.5</v>
      </c>
      <c r="AG39" s="6" t="str">
        <f>AF39&amp;" - "&amp;IFERROR(INDEX('L2'!$E$6:$E$502,MATCH(AF39,'L2'!$O$6:$O$502,0)),"  ")</f>
        <v xml:space="preserve">P.5 -   </v>
      </c>
      <c r="AH39" s="5" t="str">
        <f t="shared" si="0"/>
        <v>Q.5</v>
      </c>
      <c r="AI39" s="6" t="str">
        <f>AH39&amp;" - "&amp;IFERROR(INDEX('L2'!$E$6:$E$502,MATCH(AH39,'L2'!$O$6:$O$502,0)),"  ")</f>
        <v xml:space="preserve">Q.5 -   </v>
      </c>
      <c r="AJ39" s="5" t="str">
        <f t="shared" si="0"/>
        <v>R.5</v>
      </c>
      <c r="AK39" s="6" t="str">
        <f>AJ39&amp;" - "&amp;IFERROR(INDEX('L2'!$E$6:$E$502,MATCH(AJ39,'L2'!$O$6:$O$502,0)),"  ")</f>
        <v>R.5 - Slate/Clay Tile Roofing</v>
      </c>
      <c r="AL39" s="5" t="str">
        <f t="shared" si="0"/>
        <v>S.5</v>
      </c>
      <c r="AM39" s="6" t="str">
        <f>AL39&amp;" - "&amp;IFERROR(INDEX('L2'!$E$6:$E$502,MATCH(AL39,'L2'!$O$6:$O$502,0)),"  ")</f>
        <v>S.5 - Vinyl Siding</v>
      </c>
      <c r="AN39" s="5" t="str">
        <f t="shared" si="0"/>
        <v>T.5</v>
      </c>
      <c r="AO39" s="6" t="str">
        <f>AN39&amp;" - "&amp;IFERROR(INDEX('L2'!$E$6:$E$502,MATCH(AN39,'L2'!$O$6:$O$502,0)),"  ")</f>
        <v xml:space="preserve">T.5 -   </v>
      </c>
      <c r="AP39" s="5" t="str">
        <f t="shared" si="0"/>
        <v>U.5</v>
      </c>
      <c r="AQ39" s="6" t="str">
        <f>AP39&amp;" - "&amp;IFERROR(INDEX('L2'!$E$6:$E$502,MATCH(AP39,'L2'!$O$6:$O$502,0)),"  ")</f>
        <v xml:space="preserve">U.5 -   </v>
      </c>
      <c r="AR39" s="5" t="str">
        <f t="shared" si="0"/>
        <v>V.5</v>
      </c>
      <c r="AS39" s="6" t="str">
        <f>AR39&amp;" - "&amp;IFERROR(INDEX('L2'!$E$6:$E$502,MATCH(AR39,'L2'!$O$6:$O$502,0)),"  ")</f>
        <v xml:space="preserve">V.5 -   </v>
      </c>
      <c r="AT39" s="5" t="str">
        <f t="shared" si="0"/>
        <v>W.5</v>
      </c>
      <c r="AU39" s="6" t="str">
        <f>AT39&amp;" - "&amp;IFERROR(INDEX('L2'!$E$6:$E$502,MATCH(AT39,'L2'!$O$6:$O$502,0)),"  ")</f>
        <v xml:space="preserve">W.5 -   </v>
      </c>
      <c r="AV39" s="5" t="str">
        <f t="shared" si="0"/>
        <v>X.5</v>
      </c>
      <c r="AW39" s="6" t="str">
        <f>AV39&amp;" - "&amp;IFERROR(INDEX('L2'!$E$6:$E$502,MATCH(AV39,'L2'!$O$6:$O$502,0)),"  ")</f>
        <v xml:space="preserve">X.5 -   </v>
      </c>
      <c r="AX39" s="5" t="str">
        <f t="shared" si="0"/>
        <v>Y.5</v>
      </c>
      <c r="AY39" s="6" t="str">
        <f>AX39&amp;" - "&amp;IFERROR(INDEX('L2'!$E$6:$E$502,MATCH(AX39,'L2'!$O$6:$O$502,0)),"  ")</f>
        <v xml:space="preserve">Y.5 -   </v>
      </c>
      <c r="AZ39" s="5" t="str">
        <f t="shared" si="0"/>
        <v>Z.5</v>
      </c>
      <c r="BA39" s="6" t="str">
        <f>AZ39&amp;" - "&amp;IFERROR(INDEX('L2'!$E$6:$E$502,MATCH(AZ39,'L2'!$O$6:$O$502,0)),"  ")</f>
        <v xml:space="preserve">Z.5 -   </v>
      </c>
    </row>
    <row r="40" spans="2:53" s="7" customFormat="1" ht="16">
      <c r="B40" s="5" t="str">
        <f t="shared" si="0"/>
        <v>A.6</v>
      </c>
      <c r="C40" s="6" t="str">
        <f>B40&amp;" - "&amp;IFERROR(INDEX('L2'!$E$6:$E$502,MATCH(B40,'L2'!$O$6:$O$502,0)),"  ")</f>
        <v xml:space="preserve">A.6 -   </v>
      </c>
      <c r="D40" s="5" t="str">
        <f t="shared" si="0"/>
        <v>B.6</v>
      </c>
      <c r="E40" s="6" t="str">
        <f>D40&amp;" - "&amp;IFERROR(INDEX('L2'!$E$6:$E$502,MATCH(D40,'L2'!$O$6:$O$502,0)),"  ")</f>
        <v xml:space="preserve">B.6 -   </v>
      </c>
      <c r="F40" s="5" t="str">
        <f t="shared" si="0"/>
        <v>C.6</v>
      </c>
      <c r="G40" s="6" t="str">
        <f>F40&amp;" - "&amp;IFERROR(INDEX('L2'!$E$6:$E$502,MATCH(F40,'L2'!$O$6:$O$502,0)),"  ")</f>
        <v xml:space="preserve">C.6 -   </v>
      </c>
      <c r="H40" s="5" t="str">
        <f t="shared" si="0"/>
        <v>D.6</v>
      </c>
      <c r="I40" s="6" t="str">
        <f>H40&amp;" - "&amp;IFERROR(INDEX('L2'!$E$6:$E$502,MATCH(H40,'L2'!$O$6:$O$502,0)),"  ")</f>
        <v xml:space="preserve">D.6 -   </v>
      </c>
      <c r="J40" s="5" t="str">
        <f t="shared" si="0"/>
        <v>E.6</v>
      </c>
      <c r="K40" s="6" t="str">
        <f>J40&amp;" - "&amp;IFERROR(INDEX('L2'!$E$6:$E$502,MATCH(J40,'L2'!$O$6:$O$502,0)),"  ")</f>
        <v xml:space="preserve">E.6 -   </v>
      </c>
      <c r="L40" s="5" t="str">
        <f t="shared" si="0"/>
        <v>F.6</v>
      </c>
      <c r="M40" s="6" t="str">
        <f>L40&amp;" - "&amp;IFERROR(INDEX('L2'!$E$6:$E$502,MATCH(L40,'L2'!$O$6:$O$502,0)),"  ")</f>
        <v xml:space="preserve">F.6 -   </v>
      </c>
      <c r="N40" s="5" t="str">
        <f t="shared" si="0"/>
        <v>G.6</v>
      </c>
      <c r="O40" s="6" t="str">
        <f>N40&amp;" - "&amp;IFERROR(INDEX('L2'!$E$6:$E$502,MATCH(N40,'L2'!$O$6:$O$502,0)),"  ")</f>
        <v xml:space="preserve">G.6 -   </v>
      </c>
      <c r="P40" s="5" t="str">
        <f t="shared" si="0"/>
        <v>H.6</v>
      </c>
      <c r="Q40" s="6" t="str">
        <f>P40&amp;" - "&amp;IFERROR(INDEX('L2'!$E$6:$E$502,MATCH(P40,'L2'!$O$6:$O$502,0)),"  ")</f>
        <v xml:space="preserve">H.6 -   </v>
      </c>
      <c r="R40" s="5" t="str">
        <f t="shared" si="0"/>
        <v>I.6</v>
      </c>
      <c r="S40" s="6" t="str">
        <f>R40&amp;" - "&amp;IFERROR(INDEX('L2'!$E$6:$E$502,MATCH(R40,'L2'!$O$6:$O$502,0)),"  ")</f>
        <v>I.6 - Kitchen Flooring</v>
      </c>
      <c r="T40" s="5" t="str">
        <f t="shared" si="0"/>
        <v>J.6</v>
      </c>
      <c r="U40" s="6" t="str">
        <f>T40&amp;" - "&amp;IFERROR(INDEX('L2'!$E$6:$E$502,MATCH(T40,'L2'!$O$6:$O$502,0)),"  ")</f>
        <v xml:space="preserve">J.6 -   </v>
      </c>
      <c r="V40" s="5" t="str">
        <f t="shared" si="0"/>
        <v>K.6</v>
      </c>
      <c r="W40" s="6" t="str">
        <f>V40&amp;" - "&amp;IFERROR(INDEX('L2'!$E$6:$E$502,MATCH(V40,'L2'!$O$6:$O$502,0)),"  ")</f>
        <v xml:space="preserve">K.6 -   </v>
      </c>
      <c r="X40" s="5" t="str">
        <f t="shared" si="0"/>
        <v>L.6</v>
      </c>
      <c r="Y40" s="6" t="str">
        <f>X40&amp;" - "&amp;IFERROR(INDEX('L2'!$E$6:$E$502,MATCH(X40,'L2'!$O$6:$O$502,0)),"  ")</f>
        <v xml:space="preserve">L.6 -   </v>
      </c>
      <c r="Z40" s="5" t="str">
        <f t="shared" si="0"/>
        <v>M.6</v>
      </c>
      <c r="AA40" s="6" t="str">
        <f>Z40&amp;" - "&amp;IFERROR(INDEX('L2'!$E$6:$E$502,MATCH(Z40,'L2'!$O$6:$O$502,0)),"  ")</f>
        <v xml:space="preserve">M.6 -   </v>
      </c>
      <c r="AB40" s="5" t="str">
        <f t="shared" si="0"/>
        <v>N.6</v>
      </c>
      <c r="AC40" s="6" t="str">
        <f>AB40&amp;" - "&amp;IFERROR(INDEX('L2'!$E$6:$E$502,MATCH(AB40,'L2'!$O$6:$O$502,0)),"  ")</f>
        <v xml:space="preserve">N.6 -   </v>
      </c>
      <c r="AD40" s="5" t="str">
        <f t="shared" si="0"/>
        <v>O.6</v>
      </c>
      <c r="AE40" s="6" t="str">
        <f>AD40&amp;" - "&amp;IFERROR(INDEX('L2'!$E$6:$E$502,MATCH(AD40,'L2'!$O$6:$O$502,0)),"  ")</f>
        <v xml:space="preserve">O.6 -   </v>
      </c>
      <c r="AF40" s="5" t="str">
        <f t="shared" si="0"/>
        <v>P.6</v>
      </c>
      <c r="AG40" s="6" t="str">
        <f>AF40&amp;" - "&amp;IFERROR(INDEX('L2'!$E$6:$E$502,MATCH(AF40,'L2'!$O$6:$O$502,0)),"  ")</f>
        <v xml:space="preserve">P.6 -   </v>
      </c>
      <c r="AH40" s="5" t="str">
        <f t="shared" si="0"/>
        <v>Q.6</v>
      </c>
      <c r="AI40" s="6" t="str">
        <f>AH40&amp;" - "&amp;IFERROR(INDEX('L2'!$E$6:$E$502,MATCH(AH40,'L2'!$O$6:$O$502,0)),"  ")</f>
        <v xml:space="preserve">Q.6 -   </v>
      </c>
      <c r="AJ40" s="5" t="str">
        <f t="shared" si="0"/>
        <v>R.6</v>
      </c>
      <c r="AK40" s="6" t="str">
        <f>AJ40&amp;" - "&amp;IFERROR(INDEX('L2'!$E$6:$E$502,MATCH(AJ40,'L2'!$O$6:$O$502,0)),"  ")</f>
        <v>R.6 - Wood Shingle Roof</v>
      </c>
      <c r="AL40" s="5" t="str">
        <f t="shared" si="0"/>
        <v>S.6</v>
      </c>
      <c r="AM40" s="6" t="str">
        <f>AL40&amp;" - "&amp;IFERROR(INDEX('L2'!$E$6:$E$502,MATCH(AL40,'L2'!$O$6:$O$502,0)),"  ")</f>
        <v>S.6 - Wood Siding</v>
      </c>
      <c r="AN40" s="5" t="str">
        <f t="shared" si="0"/>
        <v>T.6</v>
      </c>
      <c r="AO40" s="6" t="str">
        <f>AN40&amp;" - "&amp;IFERROR(INDEX('L2'!$E$6:$E$502,MATCH(AN40,'L2'!$O$6:$O$502,0)),"  ")</f>
        <v xml:space="preserve">T.6 -   </v>
      </c>
      <c r="AP40" s="5" t="str">
        <f t="shared" si="0"/>
        <v>U.6</v>
      </c>
      <c r="AQ40" s="6" t="str">
        <f>AP40&amp;" - "&amp;IFERROR(INDEX('L2'!$E$6:$E$502,MATCH(AP40,'L2'!$O$6:$O$502,0)),"  ")</f>
        <v xml:space="preserve">U.6 -   </v>
      </c>
      <c r="AR40" s="5" t="str">
        <f t="shared" si="0"/>
        <v>V.6</v>
      </c>
      <c r="AS40" s="6" t="str">
        <f>AR40&amp;" - "&amp;IFERROR(INDEX('L2'!$E$6:$E$502,MATCH(AR40,'L2'!$O$6:$O$502,0)),"  ")</f>
        <v xml:space="preserve">V.6 -   </v>
      </c>
      <c r="AT40" s="5" t="str">
        <f t="shared" si="0"/>
        <v>W.6</v>
      </c>
      <c r="AU40" s="6" t="str">
        <f>AT40&amp;" - "&amp;IFERROR(INDEX('L2'!$E$6:$E$502,MATCH(AT40,'L2'!$O$6:$O$502,0)),"  ")</f>
        <v xml:space="preserve">W.6 -   </v>
      </c>
      <c r="AV40" s="5" t="str">
        <f t="shared" si="0"/>
        <v>X.6</v>
      </c>
      <c r="AW40" s="6" t="str">
        <f>AV40&amp;" - "&amp;IFERROR(INDEX('L2'!$E$6:$E$502,MATCH(AV40,'L2'!$O$6:$O$502,0)),"  ")</f>
        <v xml:space="preserve">X.6 -   </v>
      </c>
      <c r="AX40" s="5" t="str">
        <f t="shared" si="0"/>
        <v>Y.6</v>
      </c>
      <c r="AY40" s="6" t="str">
        <f>AX40&amp;" - "&amp;IFERROR(INDEX('L2'!$E$6:$E$502,MATCH(AX40,'L2'!$O$6:$O$502,0)),"  ")</f>
        <v xml:space="preserve">Y.6 -   </v>
      </c>
      <c r="AZ40" s="5" t="str">
        <f t="shared" si="0"/>
        <v>Z.6</v>
      </c>
      <c r="BA40" s="6" t="str">
        <f>AZ40&amp;" - "&amp;IFERROR(INDEX('L2'!$E$6:$E$502,MATCH(AZ40,'L2'!$O$6:$O$502,0)),"  ")</f>
        <v xml:space="preserve">Z.6 -   </v>
      </c>
    </row>
    <row r="41" spans="2:53" s="7" customFormat="1" ht="16">
      <c r="B41" s="5" t="str">
        <f t="shared" si="0"/>
        <v>A.7</v>
      </c>
      <c r="C41" s="6" t="str">
        <f>B41&amp;" - "&amp;IFERROR(INDEX('L2'!$E$6:$E$502,MATCH(B41,'L2'!$O$6:$O$502,0)),"  ")</f>
        <v xml:space="preserve">A.7 -   </v>
      </c>
      <c r="D41" s="5" t="str">
        <f t="shared" si="0"/>
        <v>B.7</v>
      </c>
      <c r="E41" s="6" t="str">
        <f>D41&amp;" - "&amp;IFERROR(INDEX('L2'!$E$6:$E$502,MATCH(D41,'L2'!$O$6:$O$502,0)),"  ")</f>
        <v xml:space="preserve">B.7 -   </v>
      </c>
      <c r="F41" s="5" t="str">
        <f t="shared" si="0"/>
        <v>C.7</v>
      </c>
      <c r="G41" s="6" t="str">
        <f>F41&amp;" - "&amp;IFERROR(INDEX('L2'!$E$6:$E$502,MATCH(F41,'L2'!$O$6:$O$502,0)),"  ")</f>
        <v xml:space="preserve">C.7 -   </v>
      </c>
      <c r="H41" s="5" t="str">
        <f t="shared" si="0"/>
        <v>D.7</v>
      </c>
      <c r="I41" s="6" t="str">
        <f>H41&amp;" - "&amp;IFERROR(INDEX('L2'!$E$6:$E$502,MATCH(H41,'L2'!$O$6:$O$502,0)),"  ")</f>
        <v xml:space="preserve">D.7 -   </v>
      </c>
      <c r="J41" s="5" t="str">
        <f t="shared" si="0"/>
        <v>E.7</v>
      </c>
      <c r="K41" s="6" t="str">
        <f>J41&amp;" - "&amp;IFERROR(INDEX('L2'!$E$6:$E$502,MATCH(J41,'L2'!$O$6:$O$502,0)),"  ")</f>
        <v xml:space="preserve">E.7 -   </v>
      </c>
      <c r="L41" s="5" t="str">
        <f t="shared" si="0"/>
        <v>F.7</v>
      </c>
      <c r="M41" s="6" t="str">
        <f>L41&amp;" - "&amp;IFERROR(INDEX('L2'!$E$6:$E$502,MATCH(L41,'L2'!$O$6:$O$502,0)),"  ")</f>
        <v xml:space="preserve">F.7 -   </v>
      </c>
      <c r="N41" s="5" t="str">
        <f t="shared" si="0"/>
        <v>G.7</v>
      </c>
      <c r="O41" s="6" t="str">
        <f>N41&amp;" - "&amp;IFERROR(INDEX('L2'!$E$6:$E$502,MATCH(N41,'L2'!$O$6:$O$502,0)),"  ")</f>
        <v xml:space="preserve">G.7 -   </v>
      </c>
      <c r="P41" s="5" t="str">
        <f t="shared" si="0"/>
        <v>H.7</v>
      </c>
      <c r="Q41" s="6" t="str">
        <f>P41&amp;" - "&amp;IFERROR(INDEX('L2'!$E$6:$E$502,MATCH(P41,'L2'!$O$6:$O$502,0)),"  ")</f>
        <v xml:space="preserve">H.7 -   </v>
      </c>
      <c r="R41" s="5" t="str">
        <f t="shared" si="0"/>
        <v>I.7</v>
      </c>
      <c r="S41" s="6" t="str">
        <f>R41&amp;" - "&amp;IFERROR(INDEX('L2'!$E$6:$E$502,MATCH(R41,'L2'!$O$6:$O$502,0)),"  ")</f>
        <v>I.7 - Laminate Wood Flooring</v>
      </c>
      <c r="T41" s="5" t="str">
        <f t="shared" si="0"/>
        <v>J.7</v>
      </c>
      <c r="U41" s="6" t="str">
        <f>T41&amp;" - "&amp;IFERROR(INDEX('L2'!$E$6:$E$502,MATCH(T41,'L2'!$O$6:$O$502,0)),"  ")</f>
        <v xml:space="preserve">J.7 -   </v>
      </c>
      <c r="V41" s="5" t="str">
        <f t="shared" si="0"/>
        <v>K.7</v>
      </c>
      <c r="W41" s="6" t="str">
        <f>V41&amp;" - "&amp;IFERROR(INDEX('L2'!$E$6:$E$502,MATCH(V41,'L2'!$O$6:$O$502,0)),"  ")</f>
        <v xml:space="preserve">K.7 -   </v>
      </c>
      <c r="X41" s="5" t="str">
        <f t="shared" si="0"/>
        <v>L.7</v>
      </c>
      <c r="Y41" s="6" t="str">
        <f>X41&amp;" - "&amp;IFERROR(INDEX('L2'!$E$6:$E$502,MATCH(X41,'L2'!$O$6:$O$502,0)),"  ")</f>
        <v xml:space="preserve">L.7 -   </v>
      </c>
      <c r="Z41" s="5" t="str">
        <f t="shared" si="0"/>
        <v>M.7</v>
      </c>
      <c r="AA41" s="6" t="str">
        <f>Z41&amp;" - "&amp;IFERROR(INDEX('L2'!$E$6:$E$502,MATCH(Z41,'L2'!$O$6:$O$502,0)),"  ")</f>
        <v xml:space="preserve">M.7 -   </v>
      </c>
      <c r="AB41" s="5" t="str">
        <f t="shared" si="0"/>
        <v>N.7</v>
      </c>
      <c r="AC41" s="6" t="str">
        <f>AB41&amp;" - "&amp;IFERROR(INDEX('L2'!$E$6:$E$502,MATCH(AB41,'L2'!$O$6:$O$502,0)),"  ")</f>
        <v xml:space="preserve">N.7 -   </v>
      </c>
      <c r="AD41" s="5" t="str">
        <f t="shared" si="0"/>
        <v>O.7</v>
      </c>
      <c r="AE41" s="6" t="str">
        <f>AD41&amp;" - "&amp;IFERROR(INDEX('L2'!$E$6:$E$502,MATCH(AD41,'L2'!$O$6:$O$502,0)),"  ")</f>
        <v xml:space="preserve">O.7 -   </v>
      </c>
      <c r="AF41" s="5" t="str">
        <f t="shared" si="0"/>
        <v>P.7</v>
      </c>
      <c r="AG41" s="6" t="str">
        <f>AF41&amp;" - "&amp;IFERROR(INDEX('L2'!$E$6:$E$502,MATCH(AF41,'L2'!$O$6:$O$502,0)),"  ")</f>
        <v xml:space="preserve">P.7 -   </v>
      </c>
      <c r="AH41" s="5" t="str">
        <f t="shared" si="0"/>
        <v>Q.7</v>
      </c>
      <c r="AI41" s="6" t="str">
        <f>AH41&amp;" - "&amp;IFERROR(INDEX('L2'!$E$6:$E$502,MATCH(AH41,'L2'!$O$6:$O$502,0)),"  ")</f>
        <v xml:space="preserve">Q.7 -   </v>
      </c>
      <c r="AJ41" s="5" t="str">
        <f t="shared" si="0"/>
        <v>R.7</v>
      </c>
      <c r="AK41" s="6" t="str">
        <f>AJ41&amp;" - "&amp;IFERROR(INDEX('L2'!$E$6:$E$502,MATCH(AJ41,'L2'!$O$6:$O$502,0)),"  ")</f>
        <v xml:space="preserve">R.7 -   </v>
      </c>
      <c r="AL41" s="5" t="str">
        <f t="shared" si="0"/>
        <v>S.7</v>
      </c>
      <c r="AM41" s="6" t="str">
        <f>AL41&amp;" - "&amp;IFERROR(INDEX('L2'!$E$6:$E$502,MATCH(AL41,'L2'!$O$6:$O$502,0)),"  ")</f>
        <v xml:space="preserve">S.7 -   </v>
      </c>
      <c r="AN41" s="5" t="str">
        <f t="shared" si="0"/>
        <v>T.7</v>
      </c>
      <c r="AO41" s="6" t="str">
        <f>AN41&amp;" - "&amp;IFERROR(INDEX('L2'!$E$6:$E$502,MATCH(AN41,'L2'!$O$6:$O$502,0)),"  ")</f>
        <v xml:space="preserve">T.7 -   </v>
      </c>
      <c r="AP41" s="5" t="str">
        <f t="shared" si="0"/>
        <v>U.7</v>
      </c>
      <c r="AQ41" s="6" t="str">
        <f>AP41&amp;" - "&amp;IFERROR(INDEX('L2'!$E$6:$E$502,MATCH(AP41,'L2'!$O$6:$O$502,0)),"  ")</f>
        <v xml:space="preserve">U.7 -   </v>
      </c>
      <c r="AR41" s="5" t="str">
        <f t="shared" si="0"/>
        <v>V.7</v>
      </c>
      <c r="AS41" s="6" t="str">
        <f>AR41&amp;" - "&amp;IFERROR(INDEX('L2'!$E$6:$E$502,MATCH(AR41,'L2'!$O$6:$O$502,0)),"  ")</f>
        <v xml:space="preserve">V.7 -   </v>
      </c>
      <c r="AT41" s="5" t="str">
        <f t="shared" si="0"/>
        <v>W.7</v>
      </c>
      <c r="AU41" s="6" t="str">
        <f>AT41&amp;" - "&amp;IFERROR(INDEX('L2'!$E$6:$E$502,MATCH(AT41,'L2'!$O$6:$O$502,0)),"  ")</f>
        <v xml:space="preserve">W.7 -   </v>
      </c>
      <c r="AV41" s="5" t="str">
        <f t="shared" si="0"/>
        <v>X.7</v>
      </c>
      <c r="AW41" s="6" t="str">
        <f>AV41&amp;" - "&amp;IFERROR(INDEX('L2'!$E$6:$E$502,MATCH(AV41,'L2'!$O$6:$O$502,0)),"  ")</f>
        <v xml:space="preserve">X.7 -   </v>
      </c>
      <c r="AX41" s="5" t="str">
        <f t="shared" si="0"/>
        <v>Y.7</v>
      </c>
      <c r="AY41" s="6" t="str">
        <f>AX41&amp;" - "&amp;IFERROR(INDEX('L2'!$E$6:$E$502,MATCH(AX41,'L2'!$O$6:$O$502,0)),"  ")</f>
        <v xml:space="preserve">Y.7 -   </v>
      </c>
      <c r="AZ41" s="5" t="str">
        <f t="shared" si="0"/>
        <v>Z.7</v>
      </c>
      <c r="BA41" s="6" t="str">
        <f>AZ41&amp;" - "&amp;IFERROR(INDEX('L2'!$E$6:$E$502,MATCH(AZ41,'L2'!$O$6:$O$502,0)),"  ")</f>
        <v xml:space="preserve">Z.7 -   </v>
      </c>
    </row>
    <row r="42" spans="2:53" s="7" customFormat="1" ht="16">
      <c r="B42" s="5" t="str">
        <f t="shared" si="0"/>
        <v>A.8</v>
      </c>
      <c r="C42" s="6" t="str">
        <f>B42&amp;" - "&amp;IFERROR(INDEX('L2'!$E$6:$E$502,MATCH(B42,'L2'!$O$6:$O$502,0)),"  ")</f>
        <v xml:space="preserve">A.8 -   </v>
      </c>
      <c r="D42" s="5" t="str">
        <f t="shared" si="0"/>
        <v>B.8</v>
      </c>
      <c r="E42" s="6" t="str">
        <f>D42&amp;" - "&amp;IFERROR(INDEX('L2'!$E$6:$E$502,MATCH(D42,'L2'!$O$6:$O$502,0)),"  ")</f>
        <v xml:space="preserve">B.8 -   </v>
      </c>
      <c r="F42" s="5" t="str">
        <f t="shared" si="0"/>
        <v>C.8</v>
      </c>
      <c r="G42" s="6" t="str">
        <f>F42&amp;" - "&amp;IFERROR(INDEX('L2'!$E$6:$E$502,MATCH(F42,'L2'!$O$6:$O$502,0)),"  ")</f>
        <v xml:space="preserve">C.8 -   </v>
      </c>
      <c r="H42" s="5" t="str">
        <f t="shared" si="0"/>
        <v>D.8</v>
      </c>
      <c r="I42" s="6" t="str">
        <f>H42&amp;" - "&amp;IFERROR(INDEX('L2'!$E$6:$E$502,MATCH(H42,'L2'!$O$6:$O$502,0)),"  ")</f>
        <v xml:space="preserve">D.8 -   </v>
      </c>
      <c r="J42" s="5" t="str">
        <f t="shared" si="0"/>
        <v>E.8</v>
      </c>
      <c r="K42" s="6" t="str">
        <f>J42&amp;" - "&amp;IFERROR(INDEX('L2'!$E$6:$E$502,MATCH(J42,'L2'!$O$6:$O$502,0)),"  ")</f>
        <v xml:space="preserve">E.8 -   </v>
      </c>
      <c r="L42" s="5" t="str">
        <f t="shared" si="0"/>
        <v>F.8</v>
      </c>
      <c r="M42" s="6" t="str">
        <f>L42&amp;" - "&amp;IFERROR(INDEX('L2'!$E$6:$E$502,MATCH(L42,'L2'!$O$6:$O$502,0)),"  ")</f>
        <v xml:space="preserve">F.8 -   </v>
      </c>
      <c r="N42" s="5" t="str">
        <f t="shared" si="0"/>
        <v>G.8</v>
      </c>
      <c r="O42" s="6" t="str">
        <f>N42&amp;" - "&amp;IFERROR(INDEX('L2'!$E$6:$E$502,MATCH(N42,'L2'!$O$6:$O$502,0)),"  ")</f>
        <v xml:space="preserve">G.8 -   </v>
      </c>
      <c r="P42" s="5" t="str">
        <f t="shared" si="0"/>
        <v>H.8</v>
      </c>
      <c r="Q42" s="6" t="str">
        <f>P42&amp;" - "&amp;IFERROR(INDEX('L2'!$E$6:$E$502,MATCH(P42,'L2'!$O$6:$O$502,0)),"  ")</f>
        <v xml:space="preserve">H.8 -   </v>
      </c>
      <c r="R42" s="5" t="str">
        <f t="shared" si="0"/>
        <v>I.8</v>
      </c>
      <c r="S42" s="6" t="str">
        <f>R42&amp;" - "&amp;IFERROR(INDEX('L2'!$E$6:$E$502,MATCH(R42,'L2'!$O$6:$O$502,0)),"  ")</f>
        <v>I.8 - Sheet Vinyl</v>
      </c>
      <c r="T42" s="5" t="str">
        <f t="shared" si="0"/>
        <v>J.8</v>
      </c>
      <c r="U42" s="6" t="str">
        <f>T42&amp;" - "&amp;IFERROR(INDEX('L2'!$E$6:$E$502,MATCH(T42,'L2'!$O$6:$O$502,0)),"  ")</f>
        <v xml:space="preserve">J.8 -   </v>
      </c>
      <c r="V42" s="5" t="str">
        <f t="shared" si="0"/>
        <v>K.8</v>
      </c>
      <c r="W42" s="6" t="str">
        <f>V42&amp;" - "&amp;IFERROR(INDEX('L2'!$E$6:$E$502,MATCH(V42,'L2'!$O$6:$O$502,0)),"  ")</f>
        <v xml:space="preserve">K.8 -   </v>
      </c>
      <c r="X42" s="5" t="str">
        <f t="shared" si="0"/>
        <v>L.8</v>
      </c>
      <c r="Y42" s="6" t="str">
        <f>X42&amp;" - "&amp;IFERROR(INDEX('L2'!$E$6:$E$502,MATCH(X42,'L2'!$O$6:$O$502,0)),"  ")</f>
        <v xml:space="preserve">L.8 -   </v>
      </c>
      <c r="Z42" s="5" t="str">
        <f t="shared" si="0"/>
        <v>M.8</v>
      </c>
      <c r="AA42" s="6" t="str">
        <f>Z42&amp;" - "&amp;IFERROR(INDEX('L2'!$E$6:$E$502,MATCH(Z42,'L2'!$O$6:$O$502,0)),"  ")</f>
        <v xml:space="preserve">M.8 -   </v>
      </c>
      <c r="AB42" s="5" t="str">
        <f t="shared" si="0"/>
        <v>N.8</v>
      </c>
      <c r="AC42" s="6" t="str">
        <f>AB42&amp;" - "&amp;IFERROR(INDEX('L2'!$E$6:$E$502,MATCH(AB42,'L2'!$O$6:$O$502,0)),"  ")</f>
        <v xml:space="preserve">N.8 -   </v>
      </c>
      <c r="AD42" s="5" t="str">
        <f t="shared" si="0"/>
        <v>O.8</v>
      </c>
      <c r="AE42" s="6" t="str">
        <f>AD42&amp;" - "&amp;IFERROR(INDEX('L2'!$E$6:$E$502,MATCH(AD42,'L2'!$O$6:$O$502,0)),"  ")</f>
        <v xml:space="preserve">O.8 -   </v>
      </c>
      <c r="AF42" s="5" t="str">
        <f t="shared" si="0"/>
        <v>P.8</v>
      </c>
      <c r="AG42" s="6" t="str">
        <f>AF42&amp;" - "&amp;IFERROR(INDEX('L2'!$E$6:$E$502,MATCH(AF42,'L2'!$O$6:$O$502,0)),"  ")</f>
        <v xml:space="preserve">P.8 -   </v>
      </c>
      <c r="AH42" s="5" t="str">
        <f t="shared" si="0"/>
        <v>Q.8</v>
      </c>
      <c r="AI42" s="6" t="str">
        <f>AH42&amp;" - "&amp;IFERROR(INDEX('L2'!$E$6:$E$502,MATCH(AH42,'L2'!$O$6:$O$502,0)),"  ")</f>
        <v xml:space="preserve">Q.8 -   </v>
      </c>
      <c r="AJ42" s="5" t="str">
        <f t="shared" si="0"/>
        <v>R.8</v>
      </c>
      <c r="AK42" s="6" t="str">
        <f>AJ42&amp;" - "&amp;IFERROR(INDEX('L2'!$E$6:$E$502,MATCH(AJ42,'L2'!$O$6:$O$502,0)),"  ")</f>
        <v xml:space="preserve">R.8 -   </v>
      </c>
      <c r="AL42" s="5" t="str">
        <f t="shared" si="0"/>
        <v>S.8</v>
      </c>
      <c r="AM42" s="6" t="str">
        <f>AL42&amp;" - "&amp;IFERROR(INDEX('L2'!$E$6:$E$502,MATCH(AL42,'L2'!$O$6:$O$502,0)),"  ")</f>
        <v xml:space="preserve">S.8 -   </v>
      </c>
      <c r="AN42" s="5" t="str">
        <f t="shared" si="0"/>
        <v>T.8</v>
      </c>
      <c r="AO42" s="6" t="str">
        <f>AN42&amp;" - "&amp;IFERROR(INDEX('L2'!$E$6:$E$502,MATCH(AN42,'L2'!$O$6:$O$502,0)),"  ")</f>
        <v xml:space="preserve">T.8 -   </v>
      </c>
      <c r="AP42" s="5" t="str">
        <f t="shared" si="0"/>
        <v>U.8</v>
      </c>
      <c r="AQ42" s="6" t="str">
        <f>AP42&amp;" - "&amp;IFERROR(INDEX('L2'!$E$6:$E$502,MATCH(AP42,'L2'!$O$6:$O$502,0)),"  ")</f>
        <v xml:space="preserve">U.8 -   </v>
      </c>
      <c r="AR42" s="5" t="str">
        <f t="shared" si="0"/>
        <v>V.8</v>
      </c>
      <c r="AS42" s="6" t="str">
        <f>AR42&amp;" - "&amp;IFERROR(INDEX('L2'!$E$6:$E$502,MATCH(AR42,'L2'!$O$6:$O$502,0)),"  ")</f>
        <v xml:space="preserve">V.8 -   </v>
      </c>
      <c r="AT42" s="5" t="str">
        <f t="shared" si="0"/>
        <v>W.8</v>
      </c>
      <c r="AU42" s="6" t="str">
        <f>AT42&amp;" - "&amp;IFERROR(INDEX('L2'!$E$6:$E$502,MATCH(AT42,'L2'!$O$6:$O$502,0)),"  ")</f>
        <v xml:space="preserve">W.8 -   </v>
      </c>
      <c r="AV42" s="5" t="str">
        <f t="shared" si="0"/>
        <v>X.8</v>
      </c>
      <c r="AW42" s="6" t="str">
        <f>AV42&amp;" - "&amp;IFERROR(INDEX('L2'!$E$6:$E$502,MATCH(AV42,'L2'!$O$6:$O$502,0)),"  ")</f>
        <v xml:space="preserve">X.8 -   </v>
      </c>
      <c r="AX42" s="5" t="str">
        <f t="shared" si="0"/>
        <v>Y.8</v>
      </c>
      <c r="AY42" s="6" t="str">
        <f>AX42&amp;" - "&amp;IFERROR(INDEX('L2'!$E$6:$E$502,MATCH(AX42,'L2'!$O$6:$O$502,0)),"  ")</f>
        <v xml:space="preserve">Y.8 -   </v>
      </c>
      <c r="AZ42" s="5" t="str">
        <f t="shared" si="0"/>
        <v>Z.8</v>
      </c>
      <c r="BA42" s="6" t="str">
        <f>AZ42&amp;" - "&amp;IFERROR(INDEX('L2'!$E$6:$E$502,MATCH(AZ42,'L2'!$O$6:$O$502,0)),"  ")</f>
        <v xml:space="preserve">Z.8 -   </v>
      </c>
    </row>
    <row r="43" spans="2:53" s="7" customFormat="1" ht="16">
      <c r="B43" s="5" t="str">
        <f t="shared" si="0"/>
        <v>A.9</v>
      </c>
      <c r="C43" s="6" t="str">
        <f>B43&amp;" - "&amp;IFERROR(INDEX('L2'!$E$6:$E$502,MATCH(B43,'L2'!$O$6:$O$502,0)),"  ")</f>
        <v xml:space="preserve">A.9 -   </v>
      </c>
      <c r="D43" s="5" t="str">
        <f t="shared" si="0"/>
        <v>B.9</v>
      </c>
      <c r="E43" s="6" t="str">
        <f>D43&amp;" - "&amp;IFERROR(INDEX('L2'!$E$6:$E$502,MATCH(D43,'L2'!$O$6:$O$502,0)),"  ")</f>
        <v xml:space="preserve">B.9 -   </v>
      </c>
      <c r="F43" s="5" t="str">
        <f t="shared" si="0"/>
        <v>C.9</v>
      </c>
      <c r="G43" s="6" t="str">
        <f>F43&amp;" - "&amp;IFERROR(INDEX('L2'!$E$6:$E$502,MATCH(F43,'L2'!$O$6:$O$502,0)),"  ")</f>
        <v xml:space="preserve">C.9 -   </v>
      </c>
      <c r="H43" s="5" t="str">
        <f t="shared" si="0"/>
        <v>D.9</v>
      </c>
      <c r="I43" s="6" t="str">
        <f>H43&amp;" - "&amp;IFERROR(INDEX('L2'!$E$6:$E$502,MATCH(H43,'L2'!$O$6:$O$502,0)),"  ")</f>
        <v xml:space="preserve">D.9 -   </v>
      </c>
      <c r="J43" s="5" t="str">
        <f t="shared" si="0"/>
        <v>E.9</v>
      </c>
      <c r="K43" s="6" t="str">
        <f>J43&amp;" - "&amp;IFERROR(INDEX('L2'!$E$6:$E$502,MATCH(J43,'L2'!$O$6:$O$502,0)),"  ")</f>
        <v xml:space="preserve">E.9 -   </v>
      </c>
      <c r="L43" s="5" t="str">
        <f t="shared" si="0"/>
        <v>F.9</v>
      </c>
      <c r="M43" s="6" t="str">
        <f>L43&amp;" - "&amp;IFERROR(INDEX('L2'!$E$6:$E$502,MATCH(L43,'L2'!$O$6:$O$502,0)),"  ")</f>
        <v xml:space="preserve">F.9 -   </v>
      </c>
      <c r="N43" s="5" t="str">
        <f t="shared" si="0"/>
        <v>G.9</v>
      </c>
      <c r="O43" s="6" t="str">
        <f>N43&amp;" - "&amp;IFERROR(INDEX('L2'!$E$6:$E$502,MATCH(N43,'L2'!$O$6:$O$502,0)),"  ")</f>
        <v xml:space="preserve">G.9 -   </v>
      </c>
      <c r="P43" s="5" t="str">
        <f t="shared" si="0"/>
        <v>H.9</v>
      </c>
      <c r="Q43" s="6" t="str">
        <f>P43&amp;" - "&amp;IFERROR(INDEX('L2'!$E$6:$E$502,MATCH(P43,'L2'!$O$6:$O$502,0)),"  ")</f>
        <v xml:space="preserve">H.9 -   </v>
      </c>
      <c r="R43" s="5" t="str">
        <f t="shared" si="0"/>
        <v>I.9</v>
      </c>
      <c r="S43" s="6" t="str">
        <f>R43&amp;" - "&amp;IFERROR(INDEX('L2'!$E$6:$E$502,MATCH(R43,'L2'!$O$6:$O$502,0)),"  ")</f>
        <v>I.9 - Tiling</v>
      </c>
      <c r="T43" s="5" t="str">
        <f t="shared" si="0"/>
        <v>J.9</v>
      </c>
      <c r="U43" s="6" t="str">
        <f>T43&amp;" - "&amp;IFERROR(INDEX('L2'!$E$6:$E$502,MATCH(T43,'L2'!$O$6:$O$502,0)),"  ")</f>
        <v xml:space="preserve">J.9 -   </v>
      </c>
      <c r="V43" s="5" t="str">
        <f t="shared" si="0"/>
        <v>K.9</v>
      </c>
      <c r="W43" s="6" t="str">
        <f>V43&amp;" - "&amp;IFERROR(INDEX('L2'!$E$6:$E$502,MATCH(V43,'L2'!$O$6:$O$502,0)),"  ")</f>
        <v xml:space="preserve">K.9 -   </v>
      </c>
      <c r="X43" s="5" t="str">
        <f t="shared" si="0"/>
        <v>L.9</v>
      </c>
      <c r="Y43" s="6" t="str">
        <f>X43&amp;" - "&amp;IFERROR(INDEX('L2'!$E$6:$E$502,MATCH(X43,'L2'!$O$6:$O$502,0)),"  ")</f>
        <v xml:space="preserve">L.9 -   </v>
      </c>
      <c r="Z43" s="5" t="str">
        <f t="shared" si="0"/>
        <v>M.9</v>
      </c>
      <c r="AA43" s="6" t="str">
        <f>Z43&amp;" - "&amp;IFERROR(INDEX('L2'!$E$6:$E$502,MATCH(Z43,'L2'!$O$6:$O$502,0)),"  ")</f>
        <v xml:space="preserve">M.9 -   </v>
      </c>
      <c r="AB43" s="5" t="str">
        <f t="shared" si="0"/>
        <v>N.9</v>
      </c>
      <c r="AC43" s="6" t="str">
        <f>AB43&amp;" - "&amp;IFERROR(INDEX('L2'!$E$6:$E$502,MATCH(AB43,'L2'!$O$6:$O$502,0)),"  ")</f>
        <v xml:space="preserve">N.9 -   </v>
      </c>
      <c r="AD43" s="5" t="str">
        <f t="shared" si="0"/>
        <v>O.9</v>
      </c>
      <c r="AE43" s="6" t="str">
        <f>AD43&amp;" - "&amp;IFERROR(INDEX('L2'!$E$6:$E$502,MATCH(AD43,'L2'!$O$6:$O$502,0)),"  ")</f>
        <v xml:space="preserve">O.9 -   </v>
      </c>
      <c r="AF43" s="5" t="str">
        <f t="shared" si="0"/>
        <v>P.9</v>
      </c>
      <c r="AG43" s="6" t="str">
        <f>AF43&amp;" - "&amp;IFERROR(INDEX('L2'!$E$6:$E$502,MATCH(AF43,'L2'!$O$6:$O$502,0)),"  ")</f>
        <v xml:space="preserve">P.9 -   </v>
      </c>
      <c r="AH43" s="5" t="str">
        <f t="shared" si="0"/>
        <v>Q.9</v>
      </c>
      <c r="AI43" s="6" t="str">
        <f>AH43&amp;" - "&amp;IFERROR(INDEX('L2'!$E$6:$E$502,MATCH(AH43,'L2'!$O$6:$O$502,0)),"  ")</f>
        <v xml:space="preserve">Q.9 -   </v>
      </c>
      <c r="AJ43" s="5" t="str">
        <f t="shared" si="0"/>
        <v>R.9</v>
      </c>
      <c r="AK43" s="6" t="str">
        <f>AJ43&amp;" - "&amp;IFERROR(INDEX('L2'!$E$6:$E$502,MATCH(AJ43,'L2'!$O$6:$O$502,0)),"  ")</f>
        <v xml:space="preserve">R.9 -   </v>
      </c>
      <c r="AL43" s="5" t="str">
        <f t="shared" si="0"/>
        <v>S.9</v>
      </c>
      <c r="AM43" s="6" t="str">
        <f>AL43&amp;" - "&amp;IFERROR(INDEX('L2'!$E$6:$E$502,MATCH(AL43,'L2'!$O$6:$O$502,0)),"  ")</f>
        <v xml:space="preserve">S.9 -   </v>
      </c>
      <c r="AN43" s="5" t="str">
        <f t="shared" si="0"/>
        <v>T.9</v>
      </c>
      <c r="AO43" s="6" t="str">
        <f>AN43&amp;" - "&amp;IFERROR(INDEX('L2'!$E$6:$E$502,MATCH(AN43,'L2'!$O$6:$O$502,0)),"  ")</f>
        <v xml:space="preserve">T.9 -   </v>
      </c>
      <c r="AP43" s="5" t="str">
        <f t="shared" si="0"/>
        <v>U.9</v>
      </c>
      <c r="AQ43" s="6" t="str">
        <f>AP43&amp;" - "&amp;IFERROR(INDEX('L2'!$E$6:$E$502,MATCH(AP43,'L2'!$O$6:$O$502,0)),"  ")</f>
        <v xml:space="preserve">U.9 -   </v>
      </c>
      <c r="AR43" s="5" t="str">
        <f t="shared" si="0"/>
        <v>V.9</v>
      </c>
      <c r="AS43" s="6" t="str">
        <f>AR43&amp;" - "&amp;IFERROR(INDEX('L2'!$E$6:$E$502,MATCH(AR43,'L2'!$O$6:$O$502,0)),"  ")</f>
        <v xml:space="preserve">V.9 -   </v>
      </c>
      <c r="AT43" s="5" t="str">
        <f t="shared" si="0"/>
        <v>W.9</v>
      </c>
      <c r="AU43" s="6" t="str">
        <f>AT43&amp;" - "&amp;IFERROR(INDEX('L2'!$E$6:$E$502,MATCH(AT43,'L2'!$O$6:$O$502,0)),"  ")</f>
        <v xml:space="preserve">W.9 -   </v>
      </c>
      <c r="AV43" s="5" t="str">
        <f t="shared" si="0"/>
        <v>X.9</v>
      </c>
      <c r="AW43" s="6" t="str">
        <f>AV43&amp;" - "&amp;IFERROR(INDEX('L2'!$E$6:$E$502,MATCH(AV43,'L2'!$O$6:$O$502,0)),"  ")</f>
        <v xml:space="preserve">X.9 -   </v>
      </c>
      <c r="AX43" s="5" t="str">
        <f t="shared" si="0"/>
        <v>Y.9</v>
      </c>
      <c r="AY43" s="6" t="str">
        <f>AX43&amp;" - "&amp;IFERROR(INDEX('L2'!$E$6:$E$502,MATCH(AX43,'L2'!$O$6:$O$502,0)),"  ")</f>
        <v xml:space="preserve">Y.9 -   </v>
      </c>
      <c r="AZ43" s="5" t="str">
        <f t="shared" si="0"/>
        <v>Z.9</v>
      </c>
      <c r="BA43" s="6" t="str">
        <f>AZ43&amp;" - "&amp;IFERROR(INDEX('L2'!$E$6:$E$502,MATCH(AZ43,'L2'!$O$6:$O$502,0)),"  ")</f>
        <v xml:space="preserve">Z.9 -   </v>
      </c>
    </row>
    <row r="44" spans="2:53" s="7" customFormat="1" ht="16">
      <c r="B44" s="5" t="str">
        <f t="shared" si="0"/>
        <v>A.10</v>
      </c>
      <c r="C44" s="6" t="str">
        <f>B44&amp;" - "&amp;IFERROR(INDEX('L2'!$E$6:$E$502,MATCH(B44,'L2'!$O$6:$O$502,0)),"  ")</f>
        <v xml:space="preserve">A.10 -   </v>
      </c>
      <c r="D44" s="5" t="str">
        <f t="shared" si="0"/>
        <v>B.10</v>
      </c>
      <c r="E44" s="6" t="str">
        <f>D44&amp;" - "&amp;IFERROR(INDEX('L2'!$E$6:$E$502,MATCH(D44,'L2'!$O$6:$O$502,0)),"  ")</f>
        <v xml:space="preserve">B.10 -   </v>
      </c>
      <c r="F44" s="5" t="str">
        <f t="shared" si="0"/>
        <v>C.10</v>
      </c>
      <c r="G44" s="6" t="str">
        <f>F44&amp;" - "&amp;IFERROR(INDEX('L2'!$E$6:$E$502,MATCH(F44,'L2'!$O$6:$O$502,0)),"  ")</f>
        <v xml:space="preserve">C.10 -   </v>
      </c>
      <c r="H44" s="5" t="str">
        <f t="shared" si="0"/>
        <v>D.10</v>
      </c>
      <c r="I44" s="6" t="str">
        <f>H44&amp;" - "&amp;IFERROR(INDEX('L2'!$E$6:$E$502,MATCH(H44,'L2'!$O$6:$O$502,0)),"  ")</f>
        <v xml:space="preserve">D.10 -   </v>
      </c>
      <c r="J44" s="5" t="str">
        <f t="shared" si="0"/>
        <v>E.10</v>
      </c>
      <c r="K44" s="6" t="str">
        <f>J44&amp;" - "&amp;IFERROR(INDEX('L2'!$E$6:$E$502,MATCH(J44,'L2'!$O$6:$O$502,0)),"  ")</f>
        <v xml:space="preserve">E.10 -   </v>
      </c>
      <c r="L44" s="5" t="str">
        <f t="shared" si="0"/>
        <v>F.10</v>
      </c>
      <c r="M44" s="6" t="str">
        <f>L44&amp;" - "&amp;IFERROR(INDEX('L2'!$E$6:$E$502,MATCH(L44,'L2'!$O$6:$O$502,0)),"  ")</f>
        <v xml:space="preserve">F.10 -   </v>
      </c>
      <c r="N44" s="5" t="str">
        <f t="shared" si="0"/>
        <v>G.10</v>
      </c>
      <c r="O44" s="6" t="str">
        <f>N44&amp;" - "&amp;IFERROR(INDEX('L2'!$E$6:$E$502,MATCH(N44,'L2'!$O$6:$O$502,0)),"  ")</f>
        <v xml:space="preserve">G.10 -   </v>
      </c>
      <c r="P44" s="5" t="str">
        <f t="shared" si="0"/>
        <v>H.10</v>
      </c>
      <c r="Q44" s="6" t="str">
        <f>P44&amp;" - "&amp;IFERROR(INDEX('L2'!$E$6:$E$502,MATCH(P44,'L2'!$O$6:$O$502,0)),"  ")</f>
        <v xml:space="preserve">H.10 -   </v>
      </c>
      <c r="R44" s="5" t="str">
        <f t="shared" si="0"/>
        <v>I.10</v>
      </c>
      <c r="S44" s="6" t="str">
        <f>R44&amp;" - "&amp;IFERROR(INDEX('L2'!$E$6:$E$502,MATCH(R44,'L2'!$O$6:$O$502,0)),"  ")</f>
        <v>I.10 - Vinyl Tile</v>
      </c>
      <c r="T44" s="5" t="str">
        <f t="shared" si="0"/>
        <v>J.10</v>
      </c>
      <c r="U44" s="6" t="str">
        <f>T44&amp;" - "&amp;IFERROR(INDEX('L2'!$E$6:$E$502,MATCH(T44,'L2'!$O$6:$O$502,0)),"  ")</f>
        <v xml:space="preserve">J.10 -   </v>
      </c>
      <c r="V44" s="5" t="str">
        <f t="shared" si="0"/>
        <v>K.10</v>
      </c>
      <c r="W44" s="6" t="str">
        <f>V44&amp;" - "&amp;IFERROR(INDEX('L2'!$E$6:$E$502,MATCH(V44,'L2'!$O$6:$O$502,0)),"  ")</f>
        <v xml:space="preserve">K.10 -   </v>
      </c>
      <c r="X44" s="5" t="str">
        <f t="shared" si="0"/>
        <v>L.10</v>
      </c>
      <c r="Y44" s="6" t="str">
        <f>X44&amp;" - "&amp;IFERROR(INDEX('L2'!$E$6:$E$502,MATCH(X44,'L2'!$O$6:$O$502,0)),"  ")</f>
        <v xml:space="preserve">L.10 -   </v>
      </c>
      <c r="Z44" s="5" t="str">
        <f t="shared" si="0"/>
        <v>M.10</v>
      </c>
      <c r="AA44" s="6" t="str">
        <f>Z44&amp;" - "&amp;IFERROR(INDEX('L2'!$E$6:$E$502,MATCH(Z44,'L2'!$O$6:$O$502,0)),"  ")</f>
        <v xml:space="preserve">M.10 -   </v>
      </c>
      <c r="AB44" s="5" t="str">
        <f t="shared" si="0"/>
        <v>N.10</v>
      </c>
      <c r="AC44" s="6" t="str">
        <f>AB44&amp;" - "&amp;IFERROR(INDEX('L2'!$E$6:$E$502,MATCH(AB44,'L2'!$O$6:$O$502,0)),"  ")</f>
        <v xml:space="preserve">N.10 -   </v>
      </c>
      <c r="AD44" s="5" t="str">
        <f t="shared" si="0"/>
        <v>O.10</v>
      </c>
      <c r="AE44" s="6" t="str">
        <f>AD44&amp;" - "&amp;IFERROR(INDEX('L2'!$E$6:$E$502,MATCH(AD44,'L2'!$O$6:$O$502,0)),"  ")</f>
        <v xml:space="preserve">O.10 -   </v>
      </c>
      <c r="AF44" s="5" t="str">
        <f t="shared" si="0"/>
        <v>P.10</v>
      </c>
      <c r="AG44" s="6" t="str">
        <f>AF44&amp;" - "&amp;IFERROR(INDEX('L2'!$E$6:$E$502,MATCH(AF44,'L2'!$O$6:$O$502,0)),"  ")</f>
        <v xml:space="preserve">P.10 -   </v>
      </c>
      <c r="AH44" s="5" t="str">
        <f t="shared" si="0"/>
        <v>Q.10</v>
      </c>
      <c r="AI44" s="6" t="str">
        <f>AH44&amp;" - "&amp;IFERROR(INDEX('L2'!$E$6:$E$502,MATCH(AH44,'L2'!$O$6:$O$502,0)),"  ")</f>
        <v xml:space="preserve">Q.10 -   </v>
      </c>
      <c r="AJ44" s="5" t="str">
        <f t="shared" si="0"/>
        <v>R.10</v>
      </c>
      <c r="AK44" s="6" t="str">
        <f>AJ44&amp;" - "&amp;IFERROR(INDEX('L2'!$E$6:$E$502,MATCH(AJ44,'L2'!$O$6:$O$502,0)),"  ")</f>
        <v xml:space="preserve">R.10 -   </v>
      </c>
      <c r="AL44" s="5" t="str">
        <f t="shared" si="0"/>
        <v>S.10</v>
      </c>
      <c r="AM44" s="6" t="str">
        <f>AL44&amp;" - "&amp;IFERROR(INDEX('L2'!$E$6:$E$502,MATCH(AL44,'L2'!$O$6:$O$502,0)),"  ")</f>
        <v xml:space="preserve">S.10 -   </v>
      </c>
      <c r="AN44" s="5" t="str">
        <f t="shared" si="0"/>
        <v>T.10</v>
      </c>
      <c r="AO44" s="6" t="str">
        <f>AN44&amp;" - "&amp;IFERROR(INDEX('L2'!$E$6:$E$502,MATCH(AN44,'L2'!$O$6:$O$502,0)),"  ")</f>
        <v xml:space="preserve">T.10 -   </v>
      </c>
      <c r="AP44" s="5" t="str">
        <f t="shared" si="0"/>
        <v>U.10</v>
      </c>
      <c r="AQ44" s="6" t="str">
        <f>AP44&amp;" - "&amp;IFERROR(INDEX('L2'!$E$6:$E$502,MATCH(AP44,'L2'!$O$6:$O$502,0)),"  ")</f>
        <v xml:space="preserve">U.10 -   </v>
      </c>
      <c r="AR44" s="5" t="str">
        <f t="shared" si="0"/>
        <v>V.10</v>
      </c>
      <c r="AS44" s="6" t="str">
        <f>AR44&amp;" - "&amp;IFERROR(INDEX('L2'!$E$6:$E$502,MATCH(AR44,'L2'!$O$6:$O$502,0)),"  ")</f>
        <v xml:space="preserve">V.10 -   </v>
      </c>
      <c r="AT44" s="5" t="str">
        <f t="shared" si="0"/>
        <v>W.10</v>
      </c>
      <c r="AU44" s="6" t="str">
        <f>AT44&amp;" - "&amp;IFERROR(INDEX('L2'!$E$6:$E$502,MATCH(AT44,'L2'!$O$6:$O$502,0)),"  ")</f>
        <v xml:space="preserve">W.10 -   </v>
      </c>
      <c r="AV44" s="5" t="str">
        <f t="shared" si="0"/>
        <v>X.10</v>
      </c>
      <c r="AW44" s="6" t="str">
        <f>AV44&amp;" - "&amp;IFERROR(INDEX('L2'!$E$6:$E$502,MATCH(AV44,'L2'!$O$6:$O$502,0)),"  ")</f>
        <v xml:space="preserve">X.10 -   </v>
      </c>
      <c r="AX44" s="5" t="str">
        <f t="shared" si="0"/>
        <v>Y.10</v>
      </c>
      <c r="AY44" s="6" t="str">
        <f>AX44&amp;" - "&amp;IFERROR(INDEX('L2'!$E$6:$E$502,MATCH(AX44,'L2'!$O$6:$O$502,0)),"  ")</f>
        <v xml:space="preserve">Y.10 -   </v>
      </c>
      <c r="AZ44" s="5" t="str">
        <f t="shared" si="0"/>
        <v>Z.10</v>
      </c>
      <c r="BA44" s="6" t="str">
        <f>AZ44&amp;" - "&amp;IFERROR(INDEX('L2'!$E$6:$E$502,MATCH(AZ44,'L2'!$O$6:$O$502,0)),"  ")</f>
        <v xml:space="preserve">Z.10 -   </v>
      </c>
    </row>
    <row r="46" spans="2:53" ht="16">
      <c r="B46" s="158" t="str">
        <f>"Level 3 - "&amp;INDEX($C$6:$C$31,MATCH($B$6,$B$6:$B$31,0))&amp;" ("&amp;$B$6&amp;")"</f>
        <v>Level 3 - A - General Conditions (A)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</row>
    <row r="47" spans="2:53" ht="16">
      <c r="B47" s="18" t="str">
        <f>MID(B46,LEN(B46)-1,1)&amp;".1"</f>
        <v>A.1</v>
      </c>
      <c r="C47" s="18" t="str">
        <f>IFERROR(INDEX('L2'!$E$6:$E$502,MATCH(B47,'L2'!$O$6:$O$502,0)),"  ")</f>
        <v>General Conditions</v>
      </c>
      <c r="D47" s="18" t="str">
        <f>LEFT(B47,1)&amp;"."&amp;RIGHT(B47,1)+1</f>
        <v>A.2</v>
      </c>
      <c r="E47" s="18" t="str">
        <f>IFERROR(INDEX('L2'!$E$6:$E$502,MATCH(D47,'L2'!$O$6:$O$502,0)),"  ")</f>
        <v>Listing Expenses</v>
      </c>
      <c r="F47" s="18" t="str">
        <f>LEFT(D47,1)&amp;"."&amp;RIGHT(D47,1)+1</f>
        <v>A.3</v>
      </c>
      <c r="G47" s="18" t="str">
        <f>IFERROR(INDEX('L2'!$E$6:$E$502,MATCH(F47,'L2'!$O$6:$O$502,0)),"  ")</f>
        <v>Permiting General</v>
      </c>
      <c r="H47" s="18" t="str">
        <f>LEFT(F47,1)&amp;"."&amp;RIGHT(F47,1)+1</f>
        <v>A.4</v>
      </c>
      <c r="I47" s="18" t="str">
        <f>IFERROR(INDEX('L2'!$E$6:$E$502,MATCH(H47,'L2'!$O$6:$O$502,0)),"  ")</f>
        <v xml:space="preserve">  </v>
      </c>
      <c r="J47" s="18" t="str">
        <f>LEFT(H47,1)&amp;"."&amp;RIGHT(H47,1)+1</f>
        <v>A.5</v>
      </c>
      <c r="K47" s="18" t="str">
        <f>IFERROR(INDEX('L2'!$E$6:$E$502,MATCH(J47,'L2'!$O$6:$O$502,0)),"  ")</f>
        <v xml:space="preserve">  </v>
      </c>
      <c r="L47" s="18" t="str">
        <f>LEFT(J47,1)&amp;"."&amp;RIGHT(J47,1)+1</f>
        <v>A.6</v>
      </c>
      <c r="M47" s="18" t="str">
        <f>IFERROR(INDEX('L2'!$E$6:$E$502,MATCH(L47,'L2'!$O$6:$O$502,0)),"  ")</f>
        <v xml:space="preserve">  </v>
      </c>
      <c r="N47" s="18" t="str">
        <f>LEFT(L47,1)&amp;"."&amp;RIGHT(L47,1)+1</f>
        <v>A.7</v>
      </c>
      <c r="O47" s="18" t="str">
        <f>IFERROR(INDEX('L2'!$E$6:$E$502,MATCH(N47,'L2'!$O$6:$O$502,0)),"  ")</f>
        <v xml:space="preserve">  </v>
      </c>
      <c r="P47" s="18" t="str">
        <f>LEFT(N47,1)&amp;"."&amp;RIGHT(N47,1)+1</f>
        <v>A.8</v>
      </c>
      <c r="Q47" s="18" t="str">
        <f>IFERROR(INDEX('L2'!$E$6:$E$502,MATCH(P47,'L2'!$O$6:$O$502,0)),"  ")</f>
        <v xml:space="preserve">  </v>
      </c>
      <c r="R47" s="18" t="str">
        <f>LEFT(P47,1)&amp;"."&amp;RIGHT(P47,1)+1</f>
        <v>A.9</v>
      </c>
      <c r="S47" s="18" t="str">
        <f>IFERROR(INDEX('L2'!$E$6:$E$502,MATCH(R47,'L2'!$O$6:$O$502,0)),"  ")</f>
        <v xml:space="preserve">  </v>
      </c>
      <c r="T47" s="18" t="str">
        <f>LEFT(R47,1)&amp;"."&amp;RIGHT(R47,1)+1</f>
        <v>A.10</v>
      </c>
      <c r="U47" s="18" t="str">
        <f>IFERROR(INDEX('L2'!$E$6:$E$502,MATCH(T47,'L2'!$O$6:$O$502,0)),"  ")</f>
        <v xml:space="preserve">  </v>
      </c>
    </row>
    <row r="48" spans="2:53" s="7" customFormat="1" ht="16">
      <c r="B48" s="5" t="str">
        <f>B47&amp;".1"</f>
        <v>A.1.1</v>
      </c>
      <c r="C48" s="6" t="str">
        <f>B48&amp;" - "&amp;IFERROR(INDEX('L2'!$G$6:$G$502,MATCH(B48,'L2'!$P$6:$P$502,0)),"  ")</f>
        <v>A.1.1 - Dumpster Rental</v>
      </c>
      <c r="D48" s="5" t="str">
        <f>D47&amp;".1"</f>
        <v>A.2.1</v>
      </c>
      <c r="E48" s="6" t="str">
        <f>D48&amp;" - "&amp;IFERROR(INDEX('L2'!$G$6:$G$502,MATCH(D48,'L2'!$P$6:$P$502,0)),"  ")</f>
        <v>A.2.1 - Final Cleaning</v>
      </c>
      <c r="F48" s="5" t="str">
        <f>F47&amp;".1"</f>
        <v>A.3.1</v>
      </c>
      <c r="G48" s="6" t="str">
        <f>F48&amp;" - "&amp;IFERROR(INDEX('L2'!$G$6:$G$502,MATCH(F48,'L2'!$P$6:$P$502,0)),"  ")</f>
        <v>A.3.1 - Architectural /Engineering Fees</v>
      </c>
      <c r="H48" s="5" t="str">
        <f>H47&amp;".1"</f>
        <v>A.4.1</v>
      </c>
      <c r="I48" s="6" t="str">
        <f>H48&amp;" - "&amp;IFERROR(INDEX('L2'!$G$6:$G$502,MATCH(H48,'L2'!$P$6:$P$502,0)),"  ")</f>
        <v xml:space="preserve">A.4.1 -   </v>
      </c>
      <c r="J48" s="5" t="str">
        <f>J47&amp;".1"</f>
        <v>A.5.1</v>
      </c>
      <c r="K48" s="6" t="str">
        <f>J48&amp;" - "&amp;IFERROR(INDEX('L2'!$G$6:$G$502,MATCH(J48,'L2'!$P$6:$P$502,0)),"  ")</f>
        <v xml:space="preserve">A.5.1 -   </v>
      </c>
      <c r="L48" s="5" t="str">
        <f>L47&amp;".1"</f>
        <v>A.6.1</v>
      </c>
      <c r="M48" s="6" t="str">
        <f>L48&amp;" - "&amp;IFERROR(INDEX('L2'!$G$6:$G$502,MATCH(L48,'L2'!$P$6:$P$502,0)),"  ")</f>
        <v xml:space="preserve">A.6.1 -   </v>
      </c>
      <c r="N48" s="5" t="str">
        <f>N47&amp;".1"</f>
        <v>A.7.1</v>
      </c>
      <c r="O48" s="6" t="str">
        <f>N48&amp;" - "&amp;IFERROR(INDEX('L2'!$G$6:$G$502,MATCH(N48,'L2'!$P$6:$P$502,0)),"  ")</f>
        <v xml:space="preserve">A.7.1 -   </v>
      </c>
      <c r="P48" s="5" t="str">
        <f>P47&amp;".1"</f>
        <v>A.8.1</v>
      </c>
      <c r="Q48" s="6" t="str">
        <f>P48&amp;" - "&amp;IFERROR(INDEX('L2'!$G$6:$G$502,MATCH(P48,'L2'!$P$6:$P$502,0)),"  ")</f>
        <v xml:space="preserve">A.8.1 -   </v>
      </c>
      <c r="R48" s="5" t="str">
        <f>R47&amp;".1"</f>
        <v>A.9.1</v>
      </c>
      <c r="S48" s="6" t="str">
        <f>R48&amp;" - "&amp;IFERROR(INDEX('L2'!$G$6:$G$502,MATCH(R48,'L2'!$P$6:$P$502,0)),"  ")</f>
        <v xml:space="preserve">A.9.1 -   </v>
      </c>
      <c r="T48" s="5" t="str">
        <f>T47&amp;".1"</f>
        <v>A.10.1</v>
      </c>
      <c r="U48" s="6" t="str">
        <f>T48&amp;" - "&amp;IFERROR(INDEX('L2'!$G$6:$G$502,MATCH(T48,'L2'!$P$6:$P$502,0)),"  ")</f>
        <v xml:space="preserve">A.10.1 -   </v>
      </c>
    </row>
    <row r="49" spans="2:21" s="7" customFormat="1" ht="16">
      <c r="B49" s="5" t="str">
        <f>B47&amp;"."&amp;RIGHT(B48,LEN(B48)-4)+1</f>
        <v>A.1.2</v>
      </c>
      <c r="C49" s="6" t="str">
        <f>B49&amp;" - "&amp;IFERROR(INDEX('L2'!$G$6:$G$502,MATCH(B49,'L2'!$P$6:$P$502,0)),"  ")</f>
        <v>A.1.2 - General Conditions Allowance</v>
      </c>
      <c r="D49" s="5" t="str">
        <f>D47&amp;"."&amp;RIGHT(D48,LEN(D48)-4)+1</f>
        <v>A.2.2</v>
      </c>
      <c r="E49" s="6" t="str">
        <f>D49&amp;" - "&amp;IFERROR(INDEX('L2'!$G$6:$G$502,MATCH(D49,'L2'!$P$6:$P$502,0)),"  ")</f>
        <v>A.2.2 - Listing Expenses Allowance</v>
      </c>
      <c r="F49" s="5" t="str">
        <f>F47&amp;"."&amp;RIGHT(F48,LEN(F48)-4)+1</f>
        <v>A.3.2</v>
      </c>
      <c r="G49" s="6" t="str">
        <f>F49&amp;" - "&amp;IFERROR(INDEX('L2'!$G$6:$G$502,MATCH(F49,'L2'!$P$6:$P$502,0)),"  ")</f>
        <v>A.3.2 - Construction Permits, Large</v>
      </c>
      <c r="H49" s="5" t="str">
        <f>H47&amp;"."&amp;RIGHT(H48,LEN(H48)-4)+1</f>
        <v>A.4.2</v>
      </c>
      <c r="I49" s="6" t="str">
        <f>H49&amp;" - "&amp;IFERROR(INDEX('L2'!$G$6:$G$502,MATCH(H49,'L2'!$P$6:$P$502,0)),"  ")</f>
        <v xml:space="preserve">A.4.2 -   </v>
      </c>
      <c r="J49" s="5" t="str">
        <f>J47&amp;"."&amp;RIGHT(J48,LEN(J48)-4)+1</f>
        <v>A.5.2</v>
      </c>
      <c r="K49" s="6" t="str">
        <f>J49&amp;" - "&amp;IFERROR(INDEX('L2'!$G$6:$G$502,MATCH(J49,'L2'!$P$6:$P$502,0)),"  ")</f>
        <v xml:space="preserve">A.5.2 -   </v>
      </c>
      <c r="L49" s="5" t="str">
        <f>L47&amp;"."&amp;RIGHT(L48,LEN(L48)-4)+1</f>
        <v>A.6.2</v>
      </c>
      <c r="M49" s="6" t="str">
        <f>L49&amp;" - "&amp;IFERROR(INDEX('L2'!$G$6:$G$502,MATCH(L49,'L2'!$P$6:$P$502,0)),"  ")</f>
        <v xml:space="preserve">A.6.2 -   </v>
      </c>
      <c r="N49" s="5" t="str">
        <f>N47&amp;"."&amp;RIGHT(N48,LEN(N48)-4)+1</f>
        <v>A.7.2</v>
      </c>
      <c r="O49" s="6" t="str">
        <f>N49&amp;" - "&amp;IFERROR(INDEX('L2'!$G$6:$G$502,MATCH(N49,'L2'!$P$6:$P$502,0)),"  ")</f>
        <v xml:space="preserve">A.7.2 -   </v>
      </c>
      <c r="P49" s="5" t="str">
        <f>P47&amp;"."&amp;RIGHT(P48,LEN(P48)-4)+1</f>
        <v>A.8.2</v>
      </c>
      <c r="Q49" s="6" t="str">
        <f>P49&amp;" - "&amp;IFERROR(INDEX('L2'!$G$6:$G$502,MATCH(P49,'L2'!$P$6:$P$502,0)),"  ")</f>
        <v xml:space="preserve">A.8.2 -   </v>
      </c>
      <c r="R49" s="5" t="str">
        <f>R47&amp;"."&amp;RIGHT(R48,LEN(R48)-4)+1</f>
        <v>A.9.2</v>
      </c>
      <c r="S49" s="6" t="str">
        <f>R49&amp;" - "&amp;IFERROR(INDEX('L2'!$G$6:$G$502,MATCH(R49,'L2'!$P$6:$P$502,0)),"  ")</f>
        <v xml:space="preserve">A.9.2 -   </v>
      </c>
      <c r="T49" s="5" t="str">
        <f>T47&amp;"."&amp;RIGHT(T48,LEN(T48)-5)+1</f>
        <v>A.10.2</v>
      </c>
      <c r="U49" s="6" t="str">
        <f>T49&amp;" - "&amp;IFERROR(INDEX('L2'!$G$6:$G$502,MATCH(T49,'L2'!$P$6:$P$502,0)),"  ")</f>
        <v xml:space="preserve">A.10.2 -   </v>
      </c>
    </row>
    <row r="50" spans="2:21" s="7" customFormat="1" ht="16">
      <c r="B50" s="5" t="str">
        <f>B47&amp;"."&amp;RIGHT(B49,LEN(B49)-4)+1</f>
        <v>A.1.3</v>
      </c>
      <c r="C50" s="6" t="str">
        <f>B50&amp;" - "&amp;IFERROR(INDEX('L2'!$G$6:$G$502,MATCH(B50,'L2'!$P$6:$P$502,0)),"  ")</f>
        <v>A.1.3 - Initiate Utilities</v>
      </c>
      <c r="D50" s="5" t="str">
        <f>D47&amp;"."&amp;RIGHT(D49,LEN(D49)-4)+1</f>
        <v>A.2.3</v>
      </c>
      <c r="E50" s="6" t="str">
        <f>D50&amp;" - "&amp;IFERROR(INDEX('L2'!$G$6:$G$502,MATCH(D50,'L2'!$P$6:$P$502,0)),"  ")</f>
        <v>A.2.3 - Professional Photos</v>
      </c>
      <c r="F50" s="5" t="str">
        <f>F47&amp;"."&amp;RIGHT(F49,LEN(F49)-4)+1</f>
        <v>A.3.3</v>
      </c>
      <c r="G50" s="6" t="str">
        <f>F50&amp;" - "&amp;IFERROR(INDEX('L2'!$G$6:$G$502,MATCH(F50,'L2'!$P$6:$P$502,0)),"  ")</f>
        <v>A.3.3 - Construction Permits, Medium</v>
      </c>
      <c r="H50" s="5" t="str">
        <f>H47&amp;"."&amp;RIGHT(H49,LEN(H49)-4)+1</f>
        <v>A.4.3</v>
      </c>
      <c r="I50" s="6" t="str">
        <f>H50&amp;" - "&amp;IFERROR(INDEX('L2'!$G$6:$G$502,MATCH(H50,'L2'!$P$6:$P$502,0)),"  ")</f>
        <v xml:space="preserve">A.4.3 -   </v>
      </c>
      <c r="J50" s="5" t="str">
        <f>J47&amp;"."&amp;RIGHT(J49,LEN(J49)-4)+1</f>
        <v>A.5.3</v>
      </c>
      <c r="K50" s="6" t="str">
        <f>J50&amp;" - "&amp;IFERROR(INDEX('L2'!$G$6:$G$502,MATCH(J50,'L2'!$P$6:$P$502,0)),"  ")</f>
        <v xml:space="preserve">A.5.3 -   </v>
      </c>
      <c r="L50" s="5" t="str">
        <f>L47&amp;"."&amp;RIGHT(L49,LEN(L49)-4)+1</f>
        <v>A.6.3</v>
      </c>
      <c r="M50" s="6" t="str">
        <f>L50&amp;" - "&amp;IFERROR(INDEX('L2'!$G$6:$G$502,MATCH(L50,'L2'!$P$6:$P$502,0)),"  ")</f>
        <v xml:space="preserve">A.6.3 -   </v>
      </c>
      <c r="N50" s="5" t="str">
        <f>N47&amp;"."&amp;RIGHT(N49,LEN(N49)-4)+1</f>
        <v>A.7.3</v>
      </c>
      <c r="O50" s="6" t="str">
        <f>N50&amp;" - "&amp;IFERROR(INDEX('L2'!$G$6:$G$502,MATCH(N50,'L2'!$P$6:$P$502,0)),"  ")</f>
        <v xml:space="preserve">A.7.3 -   </v>
      </c>
      <c r="P50" s="5" t="str">
        <f>P47&amp;"."&amp;RIGHT(P49,LEN(P49)-4)+1</f>
        <v>A.8.3</v>
      </c>
      <c r="Q50" s="6" t="str">
        <f>P50&amp;" - "&amp;IFERROR(INDEX('L2'!$G$6:$G$502,MATCH(P50,'L2'!$P$6:$P$502,0)),"  ")</f>
        <v xml:space="preserve">A.8.3 -   </v>
      </c>
      <c r="R50" s="5" t="str">
        <f>R47&amp;"."&amp;RIGHT(R49,LEN(R49)-4)+1</f>
        <v>A.9.3</v>
      </c>
      <c r="S50" s="6" t="str">
        <f>R50&amp;" - "&amp;IFERROR(INDEX('L2'!$G$6:$G$502,MATCH(R50,'L2'!$P$6:$P$502,0)),"  ")</f>
        <v xml:space="preserve">A.9.3 -   </v>
      </c>
      <c r="T50" s="5" t="str">
        <f>T47&amp;"."&amp;RIGHT(T49,LEN(T49)-5)+1</f>
        <v>A.10.3</v>
      </c>
      <c r="U50" s="6" t="str">
        <f>T50&amp;" - "&amp;IFERROR(INDEX('L2'!$G$6:$G$502,MATCH(T50,'L2'!$P$6:$P$502,0)),"  ")</f>
        <v xml:space="preserve">A.10.3 -   </v>
      </c>
    </row>
    <row r="51" spans="2:21" s="7" customFormat="1" ht="16">
      <c r="B51" s="5" t="str">
        <f>B47&amp;"."&amp;RIGHT(B50,LEN(B50)-4)+1</f>
        <v>A.1.4</v>
      </c>
      <c r="C51" s="6" t="str">
        <f>B51&amp;" - "&amp;IFERROR(INDEX('L2'!$G$6:$G$502,MATCH(B51,'L2'!$P$6:$P$502,0)),"  ")</f>
        <v>A.1.4 - Power Wash House</v>
      </c>
      <c r="D51" s="5" t="str">
        <f>D47&amp;"."&amp;RIGHT(D50,LEN(D50)-4)+1</f>
        <v>A.2.4</v>
      </c>
      <c r="E51" s="6" t="str">
        <f>D51&amp;" - "&amp;IFERROR(INDEX('L2'!$G$6:$G$502,MATCH(D51,'L2'!$P$6:$P$502,0)),"  ")</f>
        <v>A.2.4 - Rekey/Supra/Lock Box</v>
      </c>
      <c r="F51" s="5" t="str">
        <f>F47&amp;"."&amp;RIGHT(F50,LEN(F50)-4)+1</f>
        <v>A.3.4</v>
      </c>
      <c r="G51" s="6" t="str">
        <f>F51&amp;" - "&amp;IFERROR(INDEX('L2'!$G$6:$G$502,MATCH(F51,'L2'!$P$6:$P$502,0)),"  ")</f>
        <v>A.3.4 - Construction Permits, Small</v>
      </c>
      <c r="H51" s="5" t="str">
        <f>H47&amp;"."&amp;RIGHT(H50,LEN(H50)-4)+1</f>
        <v>A.4.4</v>
      </c>
      <c r="I51" s="6" t="str">
        <f>H51&amp;" - "&amp;IFERROR(INDEX('L2'!$G$6:$G$502,MATCH(H51,'L2'!$P$6:$P$502,0)),"  ")</f>
        <v xml:space="preserve">A.4.4 -   </v>
      </c>
      <c r="J51" s="5" t="str">
        <f>J47&amp;"."&amp;RIGHT(J50,LEN(J50)-4)+1</f>
        <v>A.5.4</v>
      </c>
      <c r="K51" s="6" t="str">
        <f>J51&amp;" - "&amp;IFERROR(INDEX('L2'!$G$6:$G$502,MATCH(J51,'L2'!$P$6:$P$502,0)),"  ")</f>
        <v xml:space="preserve">A.5.4 -   </v>
      </c>
      <c r="L51" s="5" t="str">
        <f>L47&amp;"."&amp;RIGHT(L50,LEN(L50)-4)+1</f>
        <v>A.6.4</v>
      </c>
      <c r="M51" s="6" t="str">
        <f>L51&amp;" - "&amp;IFERROR(INDEX('L2'!$G$6:$G$502,MATCH(L51,'L2'!$P$6:$P$502,0)),"  ")</f>
        <v xml:space="preserve">A.6.4 -   </v>
      </c>
      <c r="N51" s="5" t="str">
        <f>N47&amp;"."&amp;RIGHT(N50,LEN(N50)-4)+1</f>
        <v>A.7.4</v>
      </c>
      <c r="O51" s="6" t="str">
        <f>N51&amp;" - "&amp;IFERROR(INDEX('L2'!$G$6:$G$502,MATCH(N51,'L2'!$P$6:$P$502,0)),"  ")</f>
        <v xml:space="preserve">A.7.4 -   </v>
      </c>
      <c r="P51" s="5" t="str">
        <f>P47&amp;"."&amp;RIGHT(P50,LEN(P50)-4)+1</f>
        <v>A.8.4</v>
      </c>
      <c r="Q51" s="6" t="str">
        <f>P51&amp;" - "&amp;IFERROR(INDEX('L2'!$G$6:$G$502,MATCH(P51,'L2'!$P$6:$P$502,0)),"  ")</f>
        <v xml:space="preserve">A.8.4 -   </v>
      </c>
      <c r="R51" s="5" t="str">
        <f>R47&amp;"."&amp;RIGHT(R50,LEN(R50)-4)+1</f>
        <v>A.9.4</v>
      </c>
      <c r="S51" s="6" t="str">
        <f>R51&amp;" - "&amp;IFERROR(INDEX('L2'!$G$6:$G$502,MATCH(R51,'L2'!$P$6:$P$502,0)),"  ")</f>
        <v xml:space="preserve">A.9.4 -   </v>
      </c>
      <c r="T51" s="5" t="str">
        <f>T47&amp;"."&amp;RIGHT(T50,LEN(T50)-5)+1</f>
        <v>A.10.4</v>
      </c>
      <c r="U51" s="6" t="str">
        <f>T51&amp;" - "&amp;IFERROR(INDEX('L2'!$G$6:$G$502,MATCH(T51,'L2'!$P$6:$P$502,0)),"  ")</f>
        <v xml:space="preserve">A.10.4 -   </v>
      </c>
    </row>
    <row r="52" spans="2:21" s="7" customFormat="1" ht="16">
      <c r="B52" s="5" t="str">
        <f>B47&amp;"."&amp;RIGHT(B51,LEN(B51)-4)+1</f>
        <v>A.1.5</v>
      </c>
      <c r="C52" s="6" t="str">
        <f>B52&amp;" - "&amp;IFERROR(INDEX('L2'!$G$6:$G$502,MATCH(B52,'L2'!$P$6:$P$502,0)),"  ")</f>
        <v>A.1.5 - Project Management</v>
      </c>
      <c r="D52" s="5" t="str">
        <f>D47&amp;"."&amp;RIGHT(D51,LEN(D51)-4)+1</f>
        <v>A.2.5</v>
      </c>
      <c r="E52" s="6" t="str">
        <f>D52&amp;" - "&amp;IFERROR(INDEX('L2'!$G$6:$G$502,MATCH(D52,'L2'!$P$6:$P$502,0)),"  ")</f>
        <v xml:space="preserve">A.2.5 -   </v>
      </c>
      <c r="F52" s="5" t="str">
        <f>F47&amp;"."&amp;RIGHT(F51,LEN(F51)-4)+1</f>
        <v>A.3.5</v>
      </c>
      <c r="G52" s="6" t="str">
        <f>F52&amp;" - "&amp;IFERROR(INDEX('L2'!$G$6:$G$502,MATCH(F52,'L2'!$P$6:$P$502,0)),"  ")</f>
        <v>A.3.5 - Permiting Allowance</v>
      </c>
      <c r="H52" s="5" t="str">
        <f>H47&amp;"."&amp;RIGHT(H51,LEN(H51)-4)+1</f>
        <v>A.4.5</v>
      </c>
      <c r="I52" s="6" t="str">
        <f>H52&amp;" - "&amp;IFERROR(INDEX('L2'!$G$6:$G$502,MATCH(H52,'L2'!$P$6:$P$502,0)),"  ")</f>
        <v xml:space="preserve">A.4.5 -   </v>
      </c>
      <c r="J52" s="5" t="str">
        <f>J47&amp;"."&amp;RIGHT(J51,LEN(J51)-4)+1</f>
        <v>A.5.5</v>
      </c>
      <c r="K52" s="6" t="str">
        <f>J52&amp;" - "&amp;IFERROR(INDEX('L2'!$G$6:$G$502,MATCH(J52,'L2'!$P$6:$P$502,0)),"  ")</f>
        <v xml:space="preserve">A.5.5 -   </v>
      </c>
      <c r="L52" s="5" t="str">
        <f>L47&amp;"."&amp;RIGHT(L51,LEN(L51)-4)+1</f>
        <v>A.6.5</v>
      </c>
      <c r="M52" s="6" t="str">
        <f>L52&amp;" - "&amp;IFERROR(INDEX('L2'!$G$6:$G$502,MATCH(L52,'L2'!$P$6:$P$502,0)),"  ")</f>
        <v xml:space="preserve">A.6.5 -   </v>
      </c>
      <c r="N52" s="5" t="str">
        <f>N47&amp;"."&amp;RIGHT(N51,LEN(N51)-4)+1</f>
        <v>A.7.5</v>
      </c>
      <c r="O52" s="6" t="str">
        <f>N52&amp;" - "&amp;IFERROR(INDEX('L2'!$G$6:$G$502,MATCH(N52,'L2'!$P$6:$P$502,0)),"  ")</f>
        <v xml:space="preserve">A.7.5 -   </v>
      </c>
      <c r="P52" s="5" t="str">
        <f>P47&amp;"."&amp;RIGHT(P51,LEN(P51)-4)+1</f>
        <v>A.8.5</v>
      </c>
      <c r="Q52" s="6" t="str">
        <f>P52&amp;" - "&amp;IFERROR(INDEX('L2'!$G$6:$G$502,MATCH(P52,'L2'!$P$6:$P$502,0)),"  ")</f>
        <v xml:space="preserve">A.8.5 -   </v>
      </c>
      <c r="R52" s="5" t="str">
        <f>R47&amp;"."&amp;RIGHT(R51,LEN(R51)-4)+1</f>
        <v>A.9.5</v>
      </c>
      <c r="S52" s="6" t="str">
        <f>R52&amp;" - "&amp;IFERROR(INDEX('L2'!$G$6:$G$502,MATCH(R52,'L2'!$P$6:$P$502,0)),"  ")</f>
        <v xml:space="preserve">A.9.5 -   </v>
      </c>
      <c r="T52" s="5" t="str">
        <f>T47&amp;"."&amp;RIGHT(T51,LEN(T51)-5)+1</f>
        <v>A.10.5</v>
      </c>
      <c r="U52" s="6" t="str">
        <f>T52&amp;" - "&amp;IFERROR(INDEX('L2'!$G$6:$G$502,MATCH(T52,'L2'!$P$6:$P$502,0)),"  ")</f>
        <v xml:space="preserve">A.10.5 -   </v>
      </c>
    </row>
    <row r="53" spans="2:21" s="7" customFormat="1" ht="16">
      <c r="B53" s="5" t="str">
        <f>B47&amp;"."&amp;RIGHT(B52,LEN(B52)-4)+1</f>
        <v>A.1.6</v>
      </c>
      <c r="C53" s="6" t="str">
        <f>B53&amp;" - "&amp;IFERROR(INDEX('L2'!$G$6:$G$502,MATCH(B53,'L2'!$P$6:$P$502,0)),"  ")</f>
        <v>A.1.6 - Storage Container</v>
      </c>
      <c r="D53" s="5" t="str">
        <f>D47&amp;"."&amp;RIGHT(D52,LEN(D52)-4)+1</f>
        <v>A.2.6</v>
      </c>
      <c r="E53" s="6" t="str">
        <f>D53&amp;" - "&amp;IFERROR(INDEX('L2'!$G$6:$G$502,MATCH(D53,'L2'!$P$6:$P$502,0)),"  ")</f>
        <v xml:space="preserve">A.2.6 -   </v>
      </c>
      <c r="F53" s="5" t="str">
        <f>F47&amp;"."&amp;RIGHT(F52,LEN(F52)-4)+1</f>
        <v>A.3.6</v>
      </c>
      <c r="G53" s="6" t="str">
        <f>F53&amp;" - "&amp;IFERROR(INDEX('L2'!$G$6:$G$502,MATCH(F53,'L2'!$P$6:$P$502,0)),"  ")</f>
        <v xml:space="preserve">A.3.6 -   </v>
      </c>
      <c r="H53" s="5" t="str">
        <f>H47&amp;"."&amp;RIGHT(H52,LEN(H52)-4)+1</f>
        <v>A.4.6</v>
      </c>
      <c r="I53" s="6" t="str">
        <f>H53&amp;" - "&amp;IFERROR(INDEX('L2'!$G$6:$G$502,MATCH(H53,'L2'!$P$6:$P$502,0)),"  ")</f>
        <v xml:space="preserve">A.4.6 -   </v>
      </c>
      <c r="J53" s="5" t="str">
        <f>J47&amp;"."&amp;RIGHT(J52,LEN(J52)-4)+1</f>
        <v>A.5.6</v>
      </c>
      <c r="K53" s="6" t="str">
        <f>J53&amp;" - "&amp;IFERROR(INDEX('L2'!$G$6:$G$502,MATCH(J53,'L2'!$P$6:$P$502,0)),"  ")</f>
        <v xml:space="preserve">A.5.6 -   </v>
      </c>
      <c r="L53" s="5" t="str">
        <f>L47&amp;"."&amp;RIGHT(L52,LEN(L52)-4)+1</f>
        <v>A.6.6</v>
      </c>
      <c r="M53" s="6" t="str">
        <f>L53&amp;" - "&amp;IFERROR(INDEX('L2'!$G$6:$G$502,MATCH(L53,'L2'!$P$6:$P$502,0)),"  ")</f>
        <v xml:space="preserve">A.6.6 -   </v>
      </c>
      <c r="N53" s="5" t="str">
        <f>N47&amp;"."&amp;RIGHT(N52,LEN(N52)-4)+1</f>
        <v>A.7.6</v>
      </c>
      <c r="O53" s="6" t="str">
        <f>N53&amp;" - "&amp;IFERROR(INDEX('L2'!$G$6:$G$502,MATCH(N53,'L2'!$P$6:$P$502,0)),"  ")</f>
        <v xml:space="preserve">A.7.6 -   </v>
      </c>
      <c r="P53" s="5" t="str">
        <f>P47&amp;"."&amp;RIGHT(P52,LEN(P52)-4)+1</f>
        <v>A.8.6</v>
      </c>
      <c r="Q53" s="6" t="str">
        <f>P53&amp;" - "&amp;IFERROR(INDEX('L2'!$G$6:$G$502,MATCH(P53,'L2'!$P$6:$P$502,0)),"  ")</f>
        <v xml:space="preserve">A.8.6 -   </v>
      </c>
      <c r="R53" s="5" t="str">
        <f>R47&amp;"."&amp;RIGHT(R52,LEN(R52)-4)+1</f>
        <v>A.9.6</v>
      </c>
      <c r="S53" s="6" t="str">
        <f>R53&amp;" - "&amp;IFERROR(INDEX('L2'!$G$6:$G$502,MATCH(R53,'L2'!$P$6:$P$502,0)),"  ")</f>
        <v xml:space="preserve">A.9.6 -   </v>
      </c>
      <c r="T53" s="5" t="str">
        <f>T47&amp;"."&amp;RIGHT(T52,LEN(T52)-5)+1</f>
        <v>A.10.6</v>
      </c>
      <c r="U53" s="6" t="str">
        <f>T53&amp;" - "&amp;IFERROR(INDEX('L2'!$G$6:$G$502,MATCH(T53,'L2'!$P$6:$P$502,0)),"  ")</f>
        <v xml:space="preserve">A.10.6 -   </v>
      </c>
    </row>
    <row r="54" spans="2:21" s="7" customFormat="1" ht="16">
      <c r="B54" s="5" t="str">
        <f>B47&amp;"."&amp;RIGHT(B53,LEN(B53)-4)+1</f>
        <v>A.1.7</v>
      </c>
      <c r="C54" s="6" t="str">
        <f>B54&amp;" - "&amp;IFERROR(INDEX('L2'!$G$6:$G$502,MATCH(B54,'L2'!$P$6:$P$502,0)),"  ")</f>
        <v>A.1.7 - Utility Expense</v>
      </c>
      <c r="D54" s="5" t="str">
        <f>D47&amp;"."&amp;RIGHT(D53,LEN(D53)-4)+1</f>
        <v>A.2.7</v>
      </c>
      <c r="E54" s="6" t="str">
        <f>D54&amp;" - "&amp;IFERROR(INDEX('L2'!$G$6:$G$502,MATCH(D54,'L2'!$P$6:$P$502,0)),"  ")</f>
        <v xml:space="preserve">A.2.7 -   </v>
      </c>
      <c r="F54" s="5" t="str">
        <f>F47&amp;"."&amp;RIGHT(F53,LEN(F53)-4)+1</f>
        <v>A.3.7</v>
      </c>
      <c r="G54" s="6" t="str">
        <f>F54&amp;" - "&amp;IFERROR(INDEX('L2'!$G$6:$G$502,MATCH(F54,'L2'!$P$6:$P$502,0)),"  ")</f>
        <v xml:space="preserve">A.3.7 -   </v>
      </c>
      <c r="H54" s="5" t="str">
        <f>H47&amp;"."&amp;RIGHT(H53,LEN(H53)-4)+1</f>
        <v>A.4.7</v>
      </c>
      <c r="I54" s="6" t="str">
        <f>H54&amp;" - "&amp;IFERROR(INDEX('L2'!$G$6:$G$502,MATCH(H54,'L2'!$P$6:$P$502,0)),"  ")</f>
        <v xml:space="preserve">A.4.7 -   </v>
      </c>
      <c r="J54" s="5" t="str">
        <f>J47&amp;"."&amp;RIGHT(J53,LEN(J53)-4)+1</f>
        <v>A.5.7</v>
      </c>
      <c r="K54" s="6" t="str">
        <f>J54&amp;" - "&amp;IFERROR(INDEX('L2'!$G$6:$G$502,MATCH(J54,'L2'!$P$6:$P$502,0)),"  ")</f>
        <v xml:space="preserve">A.5.7 -   </v>
      </c>
      <c r="L54" s="5" t="str">
        <f>L47&amp;"."&amp;RIGHT(L53,LEN(L53)-4)+1</f>
        <v>A.6.7</v>
      </c>
      <c r="M54" s="6" t="str">
        <f>L54&amp;" - "&amp;IFERROR(INDEX('L2'!$G$6:$G$502,MATCH(L54,'L2'!$P$6:$P$502,0)),"  ")</f>
        <v xml:space="preserve">A.6.7 -   </v>
      </c>
      <c r="N54" s="5" t="str">
        <f>N47&amp;"."&amp;RIGHT(N53,LEN(N53)-4)+1</f>
        <v>A.7.7</v>
      </c>
      <c r="O54" s="6" t="str">
        <f>N54&amp;" - "&amp;IFERROR(INDEX('L2'!$G$6:$G$502,MATCH(N54,'L2'!$P$6:$P$502,0)),"  ")</f>
        <v xml:space="preserve">A.7.7 -   </v>
      </c>
      <c r="P54" s="5" t="str">
        <f>P47&amp;"."&amp;RIGHT(P53,LEN(P53)-4)+1</f>
        <v>A.8.7</v>
      </c>
      <c r="Q54" s="6" t="str">
        <f>P54&amp;" - "&amp;IFERROR(INDEX('L2'!$G$6:$G$502,MATCH(P54,'L2'!$P$6:$P$502,0)),"  ")</f>
        <v xml:space="preserve">A.8.7 -   </v>
      </c>
      <c r="R54" s="5" t="str">
        <f>R47&amp;"."&amp;RIGHT(R53,LEN(R53)-4)+1</f>
        <v>A.9.7</v>
      </c>
      <c r="S54" s="6" t="str">
        <f>R54&amp;" - "&amp;IFERROR(INDEX('L2'!$G$6:$G$502,MATCH(R54,'L2'!$P$6:$P$502,0)),"  ")</f>
        <v xml:space="preserve">A.9.7 -   </v>
      </c>
      <c r="T54" s="5" t="str">
        <f>T47&amp;"."&amp;RIGHT(T53,LEN(T53)-5)+1</f>
        <v>A.10.7</v>
      </c>
      <c r="U54" s="6" t="str">
        <f>T54&amp;" - "&amp;IFERROR(INDEX('L2'!$G$6:$G$502,MATCH(T54,'L2'!$P$6:$P$502,0)),"  ")</f>
        <v xml:space="preserve">A.10.7 -   </v>
      </c>
    </row>
    <row r="55" spans="2:21" s="7" customFormat="1" ht="16">
      <c r="B55" s="5" t="str">
        <f>B47&amp;"."&amp;RIGHT(B54,LEN(B54)-4)+1</f>
        <v>A.1.8</v>
      </c>
      <c r="C55" s="6" t="str">
        <f>B55&amp;" - "&amp;IFERROR(INDEX('L2'!$G$6:$G$502,MATCH(B55,'L2'!$P$6:$P$502,0)),"  ")</f>
        <v xml:space="preserve">A.1.8 -   </v>
      </c>
      <c r="D55" s="5" t="str">
        <f>D47&amp;"."&amp;RIGHT(D54,LEN(D54)-4)+1</f>
        <v>A.2.8</v>
      </c>
      <c r="E55" s="6" t="str">
        <f>D55&amp;" - "&amp;IFERROR(INDEX('L2'!$G$6:$G$502,MATCH(D55,'L2'!$P$6:$P$502,0)),"  ")</f>
        <v xml:space="preserve">A.2.8 -   </v>
      </c>
      <c r="F55" s="5" t="str">
        <f>F47&amp;"."&amp;RIGHT(F54,LEN(F54)-4)+1</f>
        <v>A.3.8</v>
      </c>
      <c r="G55" s="6" t="str">
        <f>F55&amp;" - "&amp;IFERROR(INDEX('L2'!$G$6:$G$502,MATCH(F55,'L2'!$P$6:$P$502,0)),"  ")</f>
        <v xml:space="preserve">A.3.8 -   </v>
      </c>
      <c r="H55" s="5" t="str">
        <f>H47&amp;"."&amp;RIGHT(H54,LEN(H54)-4)+1</f>
        <v>A.4.8</v>
      </c>
      <c r="I55" s="6" t="str">
        <f>H55&amp;" - "&amp;IFERROR(INDEX('L2'!$G$6:$G$502,MATCH(H55,'L2'!$P$6:$P$502,0)),"  ")</f>
        <v xml:space="preserve">A.4.8 -   </v>
      </c>
      <c r="J55" s="5" t="str">
        <f>J47&amp;"."&amp;RIGHT(J54,LEN(J54)-4)+1</f>
        <v>A.5.8</v>
      </c>
      <c r="K55" s="6" t="str">
        <f>J55&amp;" - "&amp;IFERROR(INDEX('L2'!$G$6:$G$502,MATCH(J55,'L2'!$P$6:$P$502,0)),"  ")</f>
        <v xml:space="preserve">A.5.8 -   </v>
      </c>
      <c r="L55" s="5" t="str">
        <f>L47&amp;"."&amp;RIGHT(L54,LEN(L54)-4)+1</f>
        <v>A.6.8</v>
      </c>
      <c r="M55" s="6" t="str">
        <f>L55&amp;" - "&amp;IFERROR(INDEX('L2'!$G$6:$G$502,MATCH(L55,'L2'!$P$6:$P$502,0)),"  ")</f>
        <v xml:space="preserve">A.6.8 -   </v>
      </c>
      <c r="N55" s="5" t="str">
        <f>N47&amp;"."&amp;RIGHT(N54,LEN(N54)-4)+1</f>
        <v>A.7.8</v>
      </c>
      <c r="O55" s="6" t="str">
        <f>N55&amp;" - "&amp;IFERROR(INDEX('L2'!$G$6:$G$502,MATCH(N55,'L2'!$P$6:$P$502,0)),"  ")</f>
        <v xml:space="preserve">A.7.8 -   </v>
      </c>
      <c r="P55" s="5" t="str">
        <f>P47&amp;"."&amp;RIGHT(P54,LEN(P54)-4)+1</f>
        <v>A.8.8</v>
      </c>
      <c r="Q55" s="6" t="str">
        <f>P55&amp;" - "&amp;IFERROR(INDEX('L2'!$G$6:$G$502,MATCH(P55,'L2'!$P$6:$P$502,0)),"  ")</f>
        <v xml:space="preserve">A.8.8 -   </v>
      </c>
      <c r="R55" s="5" t="str">
        <f>R47&amp;"."&amp;RIGHT(R54,LEN(R54)-4)+1</f>
        <v>A.9.8</v>
      </c>
      <c r="S55" s="6" t="str">
        <f>R55&amp;" - "&amp;IFERROR(INDEX('L2'!$G$6:$G$502,MATCH(R55,'L2'!$P$6:$P$502,0)),"  ")</f>
        <v xml:space="preserve">A.9.8 -   </v>
      </c>
      <c r="T55" s="5" t="str">
        <f>T47&amp;"."&amp;RIGHT(T54,LEN(T54)-5)+1</f>
        <v>A.10.8</v>
      </c>
      <c r="U55" s="6" t="str">
        <f>T55&amp;" - "&amp;IFERROR(INDEX('L2'!$G$6:$G$502,MATCH(T55,'L2'!$P$6:$P$502,0)),"  ")</f>
        <v xml:space="preserve">A.10.8 -   </v>
      </c>
    </row>
    <row r="56" spans="2:21" s="7" customFormat="1" ht="16">
      <c r="B56" s="5" t="str">
        <f>B47&amp;"."&amp;RIGHT(B55,LEN(B55)-4)+1</f>
        <v>A.1.9</v>
      </c>
      <c r="C56" s="6" t="str">
        <f>B56&amp;" - "&amp;IFERROR(INDEX('L2'!$G$6:$G$502,MATCH(B56,'L2'!$P$6:$P$502,0)),"  ")</f>
        <v xml:space="preserve">A.1.9 -   </v>
      </c>
      <c r="D56" s="5" t="str">
        <f>D47&amp;"."&amp;RIGHT(D55,LEN(D55)-4)+1</f>
        <v>A.2.9</v>
      </c>
      <c r="E56" s="6" t="str">
        <f>D56&amp;" - "&amp;IFERROR(INDEX('L2'!$G$6:$G$502,MATCH(D56,'L2'!$P$6:$P$502,0)),"  ")</f>
        <v xml:space="preserve">A.2.9 -   </v>
      </c>
      <c r="F56" s="5" t="str">
        <f>F47&amp;"."&amp;RIGHT(F55,LEN(F55)-4)+1</f>
        <v>A.3.9</v>
      </c>
      <c r="G56" s="6" t="str">
        <f>F56&amp;" - "&amp;IFERROR(INDEX('L2'!$G$6:$G$502,MATCH(F56,'L2'!$P$6:$P$502,0)),"  ")</f>
        <v xml:space="preserve">A.3.9 -   </v>
      </c>
      <c r="H56" s="5" t="str">
        <f>H47&amp;"."&amp;RIGHT(H55,LEN(H55)-4)+1</f>
        <v>A.4.9</v>
      </c>
      <c r="I56" s="6" t="str">
        <f>H56&amp;" - "&amp;IFERROR(INDEX('L2'!$G$6:$G$502,MATCH(H56,'L2'!$P$6:$P$502,0)),"  ")</f>
        <v xml:space="preserve">A.4.9 -   </v>
      </c>
      <c r="J56" s="5" t="str">
        <f>J47&amp;"."&amp;RIGHT(J55,LEN(J55)-4)+1</f>
        <v>A.5.9</v>
      </c>
      <c r="K56" s="6" t="str">
        <f>J56&amp;" - "&amp;IFERROR(INDEX('L2'!$G$6:$G$502,MATCH(J56,'L2'!$P$6:$P$502,0)),"  ")</f>
        <v xml:space="preserve">A.5.9 -   </v>
      </c>
      <c r="L56" s="5" t="str">
        <f>L47&amp;"."&amp;RIGHT(L55,LEN(L55)-4)+1</f>
        <v>A.6.9</v>
      </c>
      <c r="M56" s="6" t="str">
        <f>L56&amp;" - "&amp;IFERROR(INDEX('L2'!$G$6:$G$502,MATCH(L56,'L2'!$P$6:$P$502,0)),"  ")</f>
        <v xml:space="preserve">A.6.9 -   </v>
      </c>
      <c r="N56" s="5" t="str">
        <f>N47&amp;"."&amp;RIGHT(N55,LEN(N55)-4)+1</f>
        <v>A.7.9</v>
      </c>
      <c r="O56" s="6" t="str">
        <f>N56&amp;" - "&amp;IFERROR(INDEX('L2'!$G$6:$G$502,MATCH(N56,'L2'!$P$6:$P$502,0)),"  ")</f>
        <v xml:space="preserve">A.7.9 -   </v>
      </c>
      <c r="P56" s="5" t="str">
        <f>P47&amp;"."&amp;RIGHT(P55,LEN(P55)-4)+1</f>
        <v>A.8.9</v>
      </c>
      <c r="Q56" s="6" t="str">
        <f>P56&amp;" - "&amp;IFERROR(INDEX('L2'!$G$6:$G$502,MATCH(P56,'L2'!$P$6:$P$502,0)),"  ")</f>
        <v xml:space="preserve">A.8.9 -   </v>
      </c>
      <c r="R56" s="5" t="str">
        <f>R47&amp;"."&amp;RIGHT(R55,LEN(R55)-4)+1</f>
        <v>A.9.9</v>
      </c>
      <c r="S56" s="6" t="str">
        <f>R56&amp;" - "&amp;IFERROR(INDEX('L2'!$G$6:$G$502,MATCH(R56,'L2'!$P$6:$P$502,0)),"  ")</f>
        <v xml:space="preserve">A.9.9 -   </v>
      </c>
      <c r="T56" s="5" t="str">
        <f>T47&amp;"."&amp;RIGHT(T55,LEN(T55)-5)+1</f>
        <v>A.10.9</v>
      </c>
      <c r="U56" s="6" t="str">
        <f>T56&amp;" - "&amp;IFERROR(INDEX('L2'!$G$6:$G$502,MATCH(T56,'L2'!$P$6:$P$502,0)),"  ")</f>
        <v xml:space="preserve">A.10.9 -   </v>
      </c>
    </row>
    <row r="57" spans="2:21" s="7" customFormat="1" ht="16">
      <c r="B57" s="5" t="str">
        <f>B47&amp;"."&amp;RIGHT(B56,LEN(B56)-4)+1</f>
        <v>A.1.10</v>
      </c>
      <c r="C57" s="6" t="str">
        <f>B57&amp;" - "&amp;IFERROR(INDEX('L2'!$G$6:$G$502,MATCH(B57,'L2'!$P$6:$P$502,0)),"  ")</f>
        <v xml:space="preserve">A.1.10 -   </v>
      </c>
      <c r="D57" s="5" t="str">
        <f>D47&amp;"."&amp;RIGHT(D56,LEN(D56)-4)+1</f>
        <v>A.2.10</v>
      </c>
      <c r="E57" s="6" t="str">
        <f>D57&amp;" - "&amp;IFERROR(INDEX('L2'!$G$6:$G$502,MATCH(D57,'L2'!$P$6:$P$502,0)),"  ")</f>
        <v xml:space="preserve">A.2.10 -   </v>
      </c>
      <c r="F57" s="5" t="str">
        <f>F47&amp;"."&amp;RIGHT(F56,LEN(F56)-4)+1</f>
        <v>A.3.10</v>
      </c>
      <c r="G57" s="6" t="str">
        <f>F57&amp;" - "&amp;IFERROR(INDEX('L2'!$G$6:$G$502,MATCH(F57,'L2'!$P$6:$P$502,0)),"  ")</f>
        <v xml:space="preserve">A.3.10 -   </v>
      </c>
      <c r="H57" s="5" t="str">
        <f>H47&amp;"."&amp;RIGHT(H56,LEN(H56)-4)+1</f>
        <v>A.4.10</v>
      </c>
      <c r="I57" s="6" t="str">
        <f>H57&amp;" - "&amp;IFERROR(INDEX('L2'!$G$6:$G$502,MATCH(H57,'L2'!$P$6:$P$502,0)),"  ")</f>
        <v xml:space="preserve">A.4.10 -   </v>
      </c>
      <c r="J57" s="5" t="str">
        <f>J47&amp;"."&amp;RIGHT(J56,LEN(J56)-4)+1</f>
        <v>A.5.10</v>
      </c>
      <c r="K57" s="6" t="str">
        <f>J57&amp;" - "&amp;IFERROR(INDEX('L2'!$G$6:$G$502,MATCH(J57,'L2'!$P$6:$P$502,0)),"  ")</f>
        <v xml:space="preserve">A.5.10 -   </v>
      </c>
      <c r="L57" s="5" t="str">
        <f>L47&amp;"."&amp;RIGHT(L56,LEN(L56)-4)+1</f>
        <v>A.6.10</v>
      </c>
      <c r="M57" s="6" t="str">
        <f>L57&amp;" - "&amp;IFERROR(INDEX('L2'!$G$6:$G$502,MATCH(L57,'L2'!$P$6:$P$502,0)),"  ")</f>
        <v xml:space="preserve">A.6.10 -   </v>
      </c>
      <c r="N57" s="5" t="str">
        <f>N47&amp;"."&amp;RIGHT(N56,LEN(N56)-4)+1</f>
        <v>A.7.10</v>
      </c>
      <c r="O57" s="6" t="str">
        <f>N57&amp;" - "&amp;IFERROR(INDEX('L2'!$G$6:$G$502,MATCH(N57,'L2'!$P$6:$P$502,0)),"  ")</f>
        <v xml:space="preserve">A.7.10 -   </v>
      </c>
      <c r="P57" s="5" t="str">
        <f>P47&amp;"."&amp;RIGHT(P56,LEN(P56)-4)+1</f>
        <v>A.8.10</v>
      </c>
      <c r="Q57" s="6" t="str">
        <f>P57&amp;" - "&amp;IFERROR(INDEX('L2'!$G$6:$G$502,MATCH(P57,'L2'!$P$6:$P$502,0)),"  ")</f>
        <v xml:space="preserve">A.8.10 -   </v>
      </c>
      <c r="R57" s="5" t="str">
        <f>R47&amp;"."&amp;RIGHT(R56,LEN(R56)-4)+1</f>
        <v>A.9.10</v>
      </c>
      <c r="S57" s="6" t="str">
        <f>R57&amp;" - "&amp;IFERROR(INDEX('L2'!$G$6:$G$502,MATCH(R57,'L2'!$P$6:$P$502,0)),"  ")</f>
        <v xml:space="preserve">A.9.10 -   </v>
      </c>
      <c r="T57" s="5" t="str">
        <f>T47&amp;"."&amp;RIGHT(T56,LEN(T56)-5)+1</f>
        <v>A.10.10</v>
      </c>
      <c r="U57" s="6" t="str">
        <f>T57&amp;" - "&amp;IFERROR(INDEX('L2'!$G$6:$G$502,MATCH(T57,'L2'!$P$6:$P$502,0)),"  ")</f>
        <v xml:space="preserve">A.10.10 -   </v>
      </c>
    </row>
    <row r="58" spans="2:21" s="7" customFormat="1" ht="16">
      <c r="B58" s="5" t="str">
        <f>B47&amp;"."&amp;RIGHT(B57,LEN(B57)-4)+1</f>
        <v>A.1.11</v>
      </c>
      <c r="C58" s="6" t="str">
        <f>B58&amp;" - "&amp;IFERROR(INDEX('L2'!$G$6:$G$502,MATCH(B58,'L2'!$P$6:$P$502,0)),"  ")</f>
        <v xml:space="preserve">A.1.11 -   </v>
      </c>
      <c r="D58" s="5" t="str">
        <f>D47&amp;"."&amp;RIGHT(D57,LEN(D57)-4)+1</f>
        <v>A.2.11</v>
      </c>
      <c r="E58" s="6" t="str">
        <f>D58&amp;" - "&amp;IFERROR(INDEX('L2'!$G$6:$G$502,MATCH(D58,'L2'!$P$6:$P$502,0)),"  ")</f>
        <v xml:space="preserve">A.2.11 -   </v>
      </c>
      <c r="F58" s="5" t="str">
        <f>F47&amp;"."&amp;RIGHT(F57,LEN(F57)-4)+1</f>
        <v>A.3.11</v>
      </c>
      <c r="G58" s="6" t="str">
        <f>F58&amp;" - "&amp;IFERROR(INDEX('L2'!$G$6:$G$502,MATCH(F58,'L2'!$P$6:$P$502,0)),"  ")</f>
        <v xml:space="preserve">A.3.11 -   </v>
      </c>
      <c r="H58" s="5" t="str">
        <f>H47&amp;"."&amp;RIGHT(H57,LEN(H57)-4)+1</f>
        <v>A.4.11</v>
      </c>
      <c r="I58" s="6" t="str">
        <f>H58&amp;" - "&amp;IFERROR(INDEX('L2'!$G$6:$G$502,MATCH(H58,'L2'!$P$6:$P$502,0)),"  ")</f>
        <v xml:space="preserve">A.4.11 -   </v>
      </c>
      <c r="J58" s="5" t="str">
        <f>J47&amp;"."&amp;RIGHT(J57,LEN(J57)-4)+1</f>
        <v>A.5.11</v>
      </c>
      <c r="K58" s="6" t="str">
        <f>J58&amp;" - "&amp;IFERROR(INDEX('L2'!$G$6:$G$502,MATCH(J58,'L2'!$P$6:$P$502,0)),"  ")</f>
        <v xml:space="preserve">A.5.11 -   </v>
      </c>
      <c r="L58" s="5" t="str">
        <f>L47&amp;"."&amp;RIGHT(L57,LEN(L57)-4)+1</f>
        <v>A.6.11</v>
      </c>
      <c r="M58" s="6" t="str">
        <f>L58&amp;" - "&amp;IFERROR(INDEX('L2'!$G$6:$G$502,MATCH(L58,'L2'!$P$6:$P$502,0)),"  ")</f>
        <v xml:space="preserve">A.6.11 -   </v>
      </c>
      <c r="N58" s="5" t="str">
        <f>N47&amp;"."&amp;RIGHT(N57,LEN(N57)-4)+1</f>
        <v>A.7.11</v>
      </c>
      <c r="O58" s="6" t="str">
        <f>N58&amp;" - "&amp;IFERROR(INDEX('L2'!$G$6:$G$502,MATCH(N58,'L2'!$P$6:$P$502,0)),"  ")</f>
        <v xml:space="preserve">A.7.11 -   </v>
      </c>
      <c r="P58" s="5" t="str">
        <f>P47&amp;"."&amp;RIGHT(P57,LEN(P57)-4)+1</f>
        <v>A.8.11</v>
      </c>
      <c r="Q58" s="6" t="str">
        <f>P58&amp;" - "&amp;IFERROR(INDEX('L2'!$G$6:$G$502,MATCH(P58,'L2'!$P$6:$P$502,0)),"  ")</f>
        <v xml:space="preserve">A.8.11 -   </v>
      </c>
      <c r="R58" s="5" t="str">
        <f>R47&amp;"."&amp;RIGHT(R57,LEN(R57)-4)+1</f>
        <v>A.9.11</v>
      </c>
      <c r="S58" s="6" t="str">
        <f>R58&amp;" - "&amp;IFERROR(INDEX('L2'!$G$6:$G$502,MATCH(R58,'L2'!$P$6:$P$502,0)),"  ")</f>
        <v xml:space="preserve">A.9.11 -   </v>
      </c>
      <c r="T58" s="5" t="str">
        <f>T47&amp;"."&amp;RIGHT(T57,LEN(T57)-5)+1</f>
        <v>A.10.11</v>
      </c>
      <c r="U58" s="6" t="str">
        <f>T58&amp;" - "&amp;IFERROR(INDEX('L2'!$G$6:$G$502,MATCH(T58,'L2'!$P$6:$P$502,0)),"  ")</f>
        <v xml:space="preserve">A.10.11 -   </v>
      </c>
    </row>
    <row r="59" spans="2:21" s="7" customFormat="1" ht="16">
      <c r="B59" s="5" t="str">
        <f>B47&amp;"."&amp;RIGHT(B58,LEN(B58)-4)+1</f>
        <v>A.1.12</v>
      </c>
      <c r="C59" s="6" t="str">
        <f>B59&amp;" - "&amp;IFERROR(INDEX('L2'!$G$6:$G$502,MATCH(B59,'L2'!$P$6:$P$502,0)),"  ")</f>
        <v xml:space="preserve">A.1.12 -   </v>
      </c>
      <c r="D59" s="5" t="str">
        <f>D47&amp;"."&amp;RIGHT(D58,LEN(D58)-4)+1</f>
        <v>A.2.12</v>
      </c>
      <c r="E59" s="6" t="str">
        <f>D59&amp;" - "&amp;IFERROR(INDEX('L2'!$G$6:$G$502,MATCH(D59,'L2'!$P$6:$P$502,0)),"  ")</f>
        <v xml:space="preserve">A.2.12 -   </v>
      </c>
      <c r="F59" s="5" t="str">
        <f>F47&amp;"."&amp;RIGHT(F58,LEN(F58)-4)+1</f>
        <v>A.3.12</v>
      </c>
      <c r="G59" s="6" t="str">
        <f>F59&amp;" - "&amp;IFERROR(INDEX('L2'!$G$6:$G$502,MATCH(F59,'L2'!$P$6:$P$502,0)),"  ")</f>
        <v xml:space="preserve">A.3.12 -   </v>
      </c>
      <c r="H59" s="5" t="str">
        <f>H47&amp;"."&amp;RIGHT(H58,LEN(H58)-4)+1</f>
        <v>A.4.12</v>
      </c>
      <c r="I59" s="6" t="str">
        <f>H59&amp;" - "&amp;IFERROR(INDEX('L2'!$G$6:$G$502,MATCH(H59,'L2'!$P$6:$P$502,0)),"  ")</f>
        <v xml:space="preserve">A.4.12 -   </v>
      </c>
      <c r="J59" s="5" t="str">
        <f>J47&amp;"."&amp;RIGHT(J58,LEN(J58)-4)+1</f>
        <v>A.5.12</v>
      </c>
      <c r="K59" s="6" t="str">
        <f>J59&amp;" - "&amp;IFERROR(INDEX('L2'!$G$6:$G$502,MATCH(J59,'L2'!$P$6:$P$502,0)),"  ")</f>
        <v xml:space="preserve">A.5.12 -   </v>
      </c>
      <c r="L59" s="5" t="str">
        <f>L47&amp;"."&amp;RIGHT(L58,LEN(L58)-4)+1</f>
        <v>A.6.12</v>
      </c>
      <c r="M59" s="6" t="str">
        <f>L59&amp;" - "&amp;IFERROR(INDEX('L2'!$G$6:$G$502,MATCH(L59,'L2'!$P$6:$P$502,0)),"  ")</f>
        <v xml:space="preserve">A.6.12 -   </v>
      </c>
      <c r="N59" s="5" t="str">
        <f>N47&amp;"."&amp;RIGHT(N58,LEN(N58)-4)+1</f>
        <v>A.7.12</v>
      </c>
      <c r="O59" s="6" t="str">
        <f>N59&amp;" - "&amp;IFERROR(INDEX('L2'!$G$6:$G$502,MATCH(N59,'L2'!$P$6:$P$502,0)),"  ")</f>
        <v xml:space="preserve">A.7.12 -   </v>
      </c>
      <c r="P59" s="5" t="str">
        <f>P47&amp;"."&amp;RIGHT(P58,LEN(P58)-4)+1</f>
        <v>A.8.12</v>
      </c>
      <c r="Q59" s="6" t="str">
        <f>P59&amp;" - "&amp;IFERROR(INDEX('L2'!$G$6:$G$502,MATCH(P59,'L2'!$P$6:$P$502,0)),"  ")</f>
        <v xml:space="preserve">A.8.12 -   </v>
      </c>
      <c r="R59" s="5" t="str">
        <f>R47&amp;"."&amp;RIGHT(R58,LEN(R58)-4)+1</f>
        <v>A.9.12</v>
      </c>
      <c r="S59" s="6" t="str">
        <f>R59&amp;" - "&amp;IFERROR(INDEX('L2'!$G$6:$G$502,MATCH(R59,'L2'!$P$6:$P$502,0)),"  ")</f>
        <v xml:space="preserve">A.9.12 -   </v>
      </c>
      <c r="T59" s="5" t="str">
        <f>T47&amp;"."&amp;RIGHT(T58,LEN(T58)-5)+1</f>
        <v>A.10.12</v>
      </c>
      <c r="U59" s="6" t="str">
        <f>T59&amp;" - "&amp;IFERROR(INDEX('L2'!$G$6:$G$502,MATCH(T59,'L2'!$P$6:$P$502,0)),"  ")</f>
        <v xml:space="preserve">A.10.12 -   </v>
      </c>
    </row>
    <row r="60" spans="2:21" s="7" customFormat="1" ht="16">
      <c r="B60" s="5" t="str">
        <f>B47&amp;"."&amp;RIGHT(B59,LEN(B59)-4)+1</f>
        <v>A.1.13</v>
      </c>
      <c r="C60" s="6" t="str">
        <f>B60&amp;" - "&amp;IFERROR(INDEX('L2'!$G$6:$G$502,MATCH(B60,'L2'!$P$6:$P$502,0)),"  ")</f>
        <v xml:space="preserve">A.1.13 -   </v>
      </c>
      <c r="D60" s="5" t="str">
        <f>D47&amp;"."&amp;RIGHT(D59,LEN(D59)-4)+1</f>
        <v>A.2.13</v>
      </c>
      <c r="E60" s="6" t="str">
        <f>D60&amp;" - "&amp;IFERROR(INDEX('L2'!$G$6:$G$502,MATCH(D60,'L2'!$P$6:$P$502,0)),"  ")</f>
        <v xml:space="preserve">A.2.13 -   </v>
      </c>
      <c r="F60" s="5" t="str">
        <f>F47&amp;"."&amp;RIGHT(F59,LEN(F59)-4)+1</f>
        <v>A.3.13</v>
      </c>
      <c r="G60" s="6" t="str">
        <f>F60&amp;" - "&amp;IFERROR(INDEX('L2'!$G$6:$G$502,MATCH(F60,'L2'!$P$6:$P$502,0)),"  ")</f>
        <v xml:space="preserve">A.3.13 -   </v>
      </c>
      <c r="H60" s="5" t="str">
        <f>H47&amp;"."&amp;RIGHT(H59,LEN(H59)-4)+1</f>
        <v>A.4.13</v>
      </c>
      <c r="I60" s="6" t="str">
        <f>H60&amp;" - "&amp;IFERROR(INDEX('L2'!$G$6:$G$502,MATCH(H60,'L2'!$P$6:$P$502,0)),"  ")</f>
        <v xml:space="preserve">A.4.13 -   </v>
      </c>
      <c r="J60" s="5" t="str">
        <f>J47&amp;"."&amp;RIGHT(J59,LEN(J59)-4)+1</f>
        <v>A.5.13</v>
      </c>
      <c r="K60" s="6" t="str">
        <f>J60&amp;" - "&amp;IFERROR(INDEX('L2'!$G$6:$G$502,MATCH(J60,'L2'!$P$6:$P$502,0)),"  ")</f>
        <v xml:space="preserve">A.5.13 -   </v>
      </c>
      <c r="L60" s="5" t="str">
        <f>L47&amp;"."&amp;RIGHT(L59,LEN(L59)-4)+1</f>
        <v>A.6.13</v>
      </c>
      <c r="M60" s="6" t="str">
        <f>L60&amp;" - "&amp;IFERROR(INDEX('L2'!$G$6:$G$502,MATCH(L60,'L2'!$P$6:$P$502,0)),"  ")</f>
        <v xml:space="preserve">A.6.13 -   </v>
      </c>
      <c r="N60" s="5" t="str">
        <f>N47&amp;"."&amp;RIGHT(N59,LEN(N59)-4)+1</f>
        <v>A.7.13</v>
      </c>
      <c r="O60" s="6" t="str">
        <f>N60&amp;" - "&amp;IFERROR(INDEX('L2'!$G$6:$G$502,MATCH(N60,'L2'!$P$6:$P$502,0)),"  ")</f>
        <v xml:space="preserve">A.7.13 -   </v>
      </c>
      <c r="P60" s="5" t="str">
        <f>P47&amp;"."&amp;RIGHT(P59,LEN(P59)-4)+1</f>
        <v>A.8.13</v>
      </c>
      <c r="Q60" s="6" t="str">
        <f>P60&amp;" - "&amp;IFERROR(INDEX('L2'!$G$6:$G$502,MATCH(P60,'L2'!$P$6:$P$502,0)),"  ")</f>
        <v xml:space="preserve">A.8.13 -   </v>
      </c>
      <c r="R60" s="5" t="str">
        <f>R47&amp;"."&amp;RIGHT(R59,LEN(R59)-4)+1</f>
        <v>A.9.13</v>
      </c>
      <c r="S60" s="6" t="str">
        <f>R60&amp;" - "&amp;IFERROR(INDEX('L2'!$G$6:$G$502,MATCH(R60,'L2'!$P$6:$P$502,0)),"  ")</f>
        <v xml:space="preserve">A.9.13 -   </v>
      </c>
      <c r="T60" s="5" t="str">
        <f>T47&amp;"."&amp;RIGHT(T59,LEN(T59)-5)+1</f>
        <v>A.10.13</v>
      </c>
      <c r="U60" s="6" t="str">
        <f>T60&amp;" - "&amp;IFERROR(INDEX('L2'!$G$6:$G$502,MATCH(T60,'L2'!$P$6:$P$502,0)),"  ")</f>
        <v xml:space="preserve">A.10.13 -   </v>
      </c>
    </row>
    <row r="61" spans="2:21" s="7" customFormat="1" ht="16">
      <c r="B61" s="5" t="str">
        <f>B47&amp;"."&amp;RIGHT(B60,LEN(B60)-4)+1</f>
        <v>A.1.14</v>
      </c>
      <c r="C61" s="6" t="str">
        <f>B61&amp;" - "&amp;IFERROR(INDEX('L2'!$G$6:$G$502,MATCH(B61,'L2'!$P$6:$P$502,0)),"  ")</f>
        <v xml:space="preserve">A.1.14 -   </v>
      </c>
      <c r="D61" s="5" t="str">
        <f>D47&amp;"."&amp;RIGHT(D60,LEN(D60)-4)+1</f>
        <v>A.2.14</v>
      </c>
      <c r="E61" s="6" t="str">
        <f>D61&amp;" - "&amp;IFERROR(INDEX('L2'!$G$6:$G$502,MATCH(D61,'L2'!$P$6:$P$502,0)),"  ")</f>
        <v xml:space="preserve">A.2.14 -   </v>
      </c>
      <c r="F61" s="5" t="str">
        <f>F47&amp;"."&amp;RIGHT(F60,LEN(F60)-4)+1</f>
        <v>A.3.14</v>
      </c>
      <c r="G61" s="6" t="str">
        <f>F61&amp;" - "&amp;IFERROR(INDEX('L2'!$G$6:$G$502,MATCH(F61,'L2'!$P$6:$P$502,0)),"  ")</f>
        <v xml:space="preserve">A.3.14 -   </v>
      </c>
      <c r="H61" s="5" t="str">
        <f>H47&amp;"."&amp;RIGHT(H60,LEN(H60)-4)+1</f>
        <v>A.4.14</v>
      </c>
      <c r="I61" s="6" t="str">
        <f>H61&amp;" - "&amp;IFERROR(INDEX('L2'!$G$6:$G$502,MATCH(H61,'L2'!$P$6:$P$502,0)),"  ")</f>
        <v xml:space="preserve">A.4.14 -   </v>
      </c>
      <c r="J61" s="5" t="str">
        <f>J47&amp;"."&amp;RIGHT(J60,LEN(J60)-4)+1</f>
        <v>A.5.14</v>
      </c>
      <c r="K61" s="6" t="str">
        <f>J61&amp;" - "&amp;IFERROR(INDEX('L2'!$G$6:$G$502,MATCH(J61,'L2'!$P$6:$P$502,0)),"  ")</f>
        <v xml:space="preserve">A.5.14 -   </v>
      </c>
      <c r="L61" s="5" t="str">
        <f>L47&amp;"."&amp;RIGHT(L60,LEN(L60)-4)+1</f>
        <v>A.6.14</v>
      </c>
      <c r="M61" s="6" t="str">
        <f>L61&amp;" - "&amp;IFERROR(INDEX('L2'!$G$6:$G$502,MATCH(L61,'L2'!$P$6:$P$502,0)),"  ")</f>
        <v xml:space="preserve">A.6.14 -   </v>
      </c>
      <c r="N61" s="5" t="str">
        <f>N47&amp;"."&amp;RIGHT(N60,LEN(N60)-4)+1</f>
        <v>A.7.14</v>
      </c>
      <c r="O61" s="6" t="str">
        <f>N61&amp;" - "&amp;IFERROR(INDEX('L2'!$G$6:$G$502,MATCH(N61,'L2'!$P$6:$P$502,0)),"  ")</f>
        <v xml:space="preserve">A.7.14 -   </v>
      </c>
      <c r="P61" s="5" t="str">
        <f>P47&amp;"."&amp;RIGHT(P60,LEN(P60)-4)+1</f>
        <v>A.8.14</v>
      </c>
      <c r="Q61" s="6" t="str">
        <f>P61&amp;" - "&amp;IFERROR(INDEX('L2'!$G$6:$G$502,MATCH(P61,'L2'!$P$6:$P$502,0)),"  ")</f>
        <v xml:space="preserve">A.8.14 -   </v>
      </c>
      <c r="R61" s="5" t="str">
        <f>R47&amp;"."&amp;RIGHT(R60,LEN(R60)-4)+1</f>
        <v>A.9.14</v>
      </c>
      <c r="S61" s="6" t="str">
        <f>R61&amp;" - "&amp;IFERROR(INDEX('L2'!$G$6:$G$502,MATCH(R61,'L2'!$P$6:$P$502,0)),"  ")</f>
        <v xml:space="preserve">A.9.14 -   </v>
      </c>
      <c r="T61" s="5" t="str">
        <f>T47&amp;"."&amp;RIGHT(T60,LEN(T60)-5)+1</f>
        <v>A.10.14</v>
      </c>
      <c r="U61" s="6" t="str">
        <f>T61&amp;" - "&amp;IFERROR(INDEX('L2'!$G$6:$G$502,MATCH(T61,'L2'!$P$6:$P$502,0)),"  ")</f>
        <v xml:space="preserve">A.10.14 -   </v>
      </c>
    </row>
    <row r="62" spans="2:21" s="7" customFormat="1" ht="16">
      <c r="B62" s="5" t="str">
        <f>B47&amp;"."&amp;RIGHT(B61,LEN(B61)-4)+1</f>
        <v>A.1.15</v>
      </c>
      <c r="C62" s="6" t="str">
        <f>B62&amp;" - "&amp;IFERROR(INDEX('L2'!$G$6:$G$502,MATCH(B62,'L2'!$P$6:$P$502,0)),"  ")</f>
        <v xml:space="preserve">A.1.15 -   </v>
      </c>
      <c r="D62" s="5" t="str">
        <f>D47&amp;"."&amp;RIGHT(D61,LEN(D61)-4)+1</f>
        <v>A.2.15</v>
      </c>
      <c r="E62" s="6" t="str">
        <f>D62&amp;" - "&amp;IFERROR(INDEX('L2'!$G$6:$G$502,MATCH(D62,'L2'!$P$6:$P$502,0)),"  ")</f>
        <v xml:space="preserve">A.2.15 -   </v>
      </c>
      <c r="F62" s="5" t="str">
        <f>F47&amp;"."&amp;RIGHT(F61,LEN(F61)-4)+1</f>
        <v>A.3.15</v>
      </c>
      <c r="G62" s="6" t="str">
        <f>F62&amp;" - "&amp;IFERROR(INDEX('L2'!$G$6:$G$502,MATCH(F62,'L2'!$P$6:$P$502,0)),"  ")</f>
        <v xml:space="preserve">A.3.15 -   </v>
      </c>
      <c r="H62" s="5" t="str">
        <f>H47&amp;"."&amp;RIGHT(H61,LEN(H61)-4)+1</f>
        <v>A.4.15</v>
      </c>
      <c r="I62" s="6" t="str">
        <f>H62&amp;" - "&amp;IFERROR(INDEX('L2'!$G$6:$G$502,MATCH(H62,'L2'!$P$6:$P$502,0)),"  ")</f>
        <v xml:space="preserve">A.4.15 -   </v>
      </c>
      <c r="J62" s="5" t="str">
        <f>J47&amp;"."&amp;RIGHT(J61,LEN(J61)-4)+1</f>
        <v>A.5.15</v>
      </c>
      <c r="K62" s="6" t="str">
        <f>J62&amp;" - "&amp;IFERROR(INDEX('L2'!$G$6:$G$502,MATCH(J62,'L2'!$P$6:$P$502,0)),"  ")</f>
        <v xml:space="preserve">A.5.15 -   </v>
      </c>
      <c r="L62" s="5" t="str">
        <f>L47&amp;"."&amp;RIGHT(L61,LEN(L61)-4)+1</f>
        <v>A.6.15</v>
      </c>
      <c r="M62" s="6" t="str">
        <f>L62&amp;" - "&amp;IFERROR(INDEX('L2'!$G$6:$G$502,MATCH(L62,'L2'!$P$6:$P$502,0)),"  ")</f>
        <v xml:space="preserve">A.6.15 -   </v>
      </c>
      <c r="N62" s="5" t="str">
        <f>N47&amp;"."&amp;RIGHT(N61,LEN(N61)-4)+1</f>
        <v>A.7.15</v>
      </c>
      <c r="O62" s="6" t="str">
        <f>N62&amp;" - "&amp;IFERROR(INDEX('L2'!$G$6:$G$502,MATCH(N62,'L2'!$P$6:$P$502,0)),"  ")</f>
        <v xml:space="preserve">A.7.15 -   </v>
      </c>
      <c r="P62" s="5" t="str">
        <f>P47&amp;"."&amp;RIGHT(P61,LEN(P61)-4)+1</f>
        <v>A.8.15</v>
      </c>
      <c r="Q62" s="6" t="str">
        <f>P62&amp;" - "&amp;IFERROR(INDEX('L2'!$G$6:$G$502,MATCH(P62,'L2'!$P$6:$P$502,0)),"  ")</f>
        <v xml:space="preserve">A.8.15 -   </v>
      </c>
      <c r="R62" s="5" t="str">
        <f>R47&amp;"."&amp;RIGHT(R61,LEN(R61)-4)+1</f>
        <v>A.9.15</v>
      </c>
      <c r="S62" s="6" t="str">
        <f>R62&amp;" - "&amp;IFERROR(INDEX('L2'!$G$6:$G$502,MATCH(R62,'L2'!$P$6:$P$502,0)),"  ")</f>
        <v xml:space="preserve">A.9.15 -   </v>
      </c>
      <c r="T62" s="5" t="str">
        <f>T47&amp;"."&amp;RIGHT(T61,LEN(T61)-5)+1</f>
        <v>A.10.15</v>
      </c>
      <c r="U62" s="6" t="str">
        <f>T62&amp;" - "&amp;IFERROR(INDEX('L2'!$G$6:$G$502,MATCH(T62,'L2'!$P$6:$P$502,0)),"  ")</f>
        <v xml:space="preserve">A.10.15 -   </v>
      </c>
    </row>
    <row r="63" spans="2:21" s="7" customFormat="1" ht="16">
      <c r="B63" s="5" t="str">
        <f>B47&amp;"."&amp;RIGHT(B62,LEN(B62)-4)+1</f>
        <v>A.1.16</v>
      </c>
      <c r="C63" s="6" t="str">
        <f>B63&amp;" - "&amp;IFERROR(INDEX('L2'!$G$6:$G$502,MATCH(B63,'L2'!$P$6:$P$502,0)),"  ")</f>
        <v xml:space="preserve">A.1.16 -   </v>
      </c>
      <c r="D63" s="5" t="str">
        <f>D47&amp;"."&amp;RIGHT(D62,LEN(D62)-4)+1</f>
        <v>A.2.16</v>
      </c>
      <c r="E63" s="6" t="str">
        <f>D63&amp;" - "&amp;IFERROR(INDEX('L2'!$G$6:$G$502,MATCH(D63,'L2'!$P$6:$P$502,0)),"  ")</f>
        <v xml:space="preserve">A.2.16 -   </v>
      </c>
      <c r="F63" s="5" t="str">
        <f>F47&amp;"."&amp;RIGHT(F62,LEN(F62)-4)+1</f>
        <v>A.3.16</v>
      </c>
      <c r="G63" s="6" t="str">
        <f>F63&amp;" - "&amp;IFERROR(INDEX('L2'!$G$6:$G$502,MATCH(F63,'L2'!$P$6:$P$502,0)),"  ")</f>
        <v xml:space="preserve">A.3.16 -   </v>
      </c>
      <c r="H63" s="5" t="str">
        <f>H47&amp;"."&amp;RIGHT(H62,LEN(H62)-4)+1</f>
        <v>A.4.16</v>
      </c>
      <c r="I63" s="6" t="str">
        <f>H63&amp;" - "&amp;IFERROR(INDEX('L2'!$G$6:$G$502,MATCH(H63,'L2'!$P$6:$P$502,0)),"  ")</f>
        <v xml:space="preserve">A.4.16 -   </v>
      </c>
      <c r="J63" s="5" t="str">
        <f>J47&amp;"."&amp;RIGHT(J62,LEN(J62)-4)+1</f>
        <v>A.5.16</v>
      </c>
      <c r="K63" s="6" t="str">
        <f>J63&amp;" - "&amp;IFERROR(INDEX('L2'!$G$6:$G$502,MATCH(J63,'L2'!$P$6:$P$502,0)),"  ")</f>
        <v xml:space="preserve">A.5.16 -   </v>
      </c>
      <c r="L63" s="5" t="str">
        <f>L47&amp;"."&amp;RIGHT(L62,LEN(L62)-4)+1</f>
        <v>A.6.16</v>
      </c>
      <c r="M63" s="6" t="str">
        <f>L63&amp;" - "&amp;IFERROR(INDEX('L2'!$G$6:$G$502,MATCH(L63,'L2'!$P$6:$P$502,0)),"  ")</f>
        <v xml:space="preserve">A.6.16 -   </v>
      </c>
      <c r="N63" s="5" t="str">
        <f>N47&amp;"."&amp;RIGHT(N62,LEN(N62)-4)+1</f>
        <v>A.7.16</v>
      </c>
      <c r="O63" s="6" t="str">
        <f>N63&amp;" - "&amp;IFERROR(INDEX('L2'!$G$6:$G$502,MATCH(N63,'L2'!$P$6:$P$502,0)),"  ")</f>
        <v xml:space="preserve">A.7.16 -   </v>
      </c>
      <c r="P63" s="5" t="str">
        <f>P47&amp;"."&amp;RIGHT(P62,LEN(P62)-4)+1</f>
        <v>A.8.16</v>
      </c>
      <c r="Q63" s="6" t="str">
        <f>P63&amp;" - "&amp;IFERROR(INDEX('L2'!$G$6:$G$502,MATCH(P63,'L2'!$P$6:$P$502,0)),"  ")</f>
        <v xml:space="preserve">A.8.16 -   </v>
      </c>
      <c r="R63" s="5" t="str">
        <f>R47&amp;"."&amp;RIGHT(R62,LEN(R62)-4)+1</f>
        <v>A.9.16</v>
      </c>
      <c r="S63" s="6" t="str">
        <f>R63&amp;" - "&amp;IFERROR(INDEX('L2'!$G$6:$G$502,MATCH(R63,'L2'!$P$6:$P$502,0)),"  ")</f>
        <v xml:space="preserve">A.9.16 -   </v>
      </c>
      <c r="T63" s="5" t="str">
        <f>T47&amp;"."&amp;RIGHT(T62,LEN(T62)-5)+1</f>
        <v>A.10.16</v>
      </c>
      <c r="U63" s="6" t="str">
        <f>T63&amp;" - "&amp;IFERROR(INDEX('L2'!$G$6:$G$502,MATCH(T63,'L2'!$P$6:$P$502,0)),"  ")</f>
        <v xml:space="preserve">A.10.16 -   </v>
      </c>
    </row>
    <row r="64" spans="2:21" s="7" customFormat="1" ht="16">
      <c r="B64" s="5" t="str">
        <f>B47&amp;"."&amp;RIGHT(B63,LEN(B63)-4)+1</f>
        <v>A.1.17</v>
      </c>
      <c r="C64" s="6" t="str">
        <f>B64&amp;" - "&amp;IFERROR(INDEX('L2'!$G$6:$G$502,MATCH(B64,'L2'!$P$6:$P$502,0)),"  ")</f>
        <v xml:space="preserve">A.1.17 -   </v>
      </c>
      <c r="D64" s="5" t="str">
        <f>D47&amp;"."&amp;RIGHT(D63,LEN(D63)-4)+1</f>
        <v>A.2.17</v>
      </c>
      <c r="E64" s="6" t="str">
        <f>D64&amp;" - "&amp;IFERROR(INDEX('L2'!$G$6:$G$502,MATCH(D64,'L2'!$P$6:$P$502,0)),"  ")</f>
        <v xml:space="preserve">A.2.17 -   </v>
      </c>
      <c r="F64" s="5" t="str">
        <f>F47&amp;"."&amp;RIGHT(F63,LEN(F63)-4)+1</f>
        <v>A.3.17</v>
      </c>
      <c r="G64" s="6" t="str">
        <f>F64&amp;" - "&amp;IFERROR(INDEX('L2'!$G$6:$G$502,MATCH(F64,'L2'!$P$6:$P$502,0)),"  ")</f>
        <v xml:space="preserve">A.3.17 -   </v>
      </c>
      <c r="H64" s="5" t="str">
        <f>H47&amp;"."&amp;RIGHT(H63,LEN(H63)-4)+1</f>
        <v>A.4.17</v>
      </c>
      <c r="I64" s="6" t="str">
        <f>H64&amp;" - "&amp;IFERROR(INDEX('L2'!$G$6:$G$502,MATCH(H64,'L2'!$P$6:$P$502,0)),"  ")</f>
        <v xml:space="preserve">A.4.17 -   </v>
      </c>
      <c r="J64" s="5" t="str">
        <f>J47&amp;"."&amp;RIGHT(J63,LEN(J63)-4)+1</f>
        <v>A.5.17</v>
      </c>
      <c r="K64" s="6" t="str">
        <f>J64&amp;" - "&amp;IFERROR(INDEX('L2'!$G$6:$G$502,MATCH(J64,'L2'!$P$6:$P$502,0)),"  ")</f>
        <v xml:space="preserve">A.5.17 -   </v>
      </c>
      <c r="L64" s="5" t="str">
        <f>L47&amp;"."&amp;RIGHT(L63,LEN(L63)-4)+1</f>
        <v>A.6.17</v>
      </c>
      <c r="M64" s="6" t="str">
        <f>L64&amp;" - "&amp;IFERROR(INDEX('L2'!$G$6:$G$502,MATCH(L64,'L2'!$P$6:$P$502,0)),"  ")</f>
        <v xml:space="preserve">A.6.17 -   </v>
      </c>
      <c r="N64" s="5" t="str">
        <f>N47&amp;"."&amp;RIGHT(N63,LEN(N63)-4)+1</f>
        <v>A.7.17</v>
      </c>
      <c r="O64" s="6" t="str">
        <f>N64&amp;" - "&amp;IFERROR(INDEX('L2'!$G$6:$G$502,MATCH(N64,'L2'!$P$6:$P$502,0)),"  ")</f>
        <v xml:space="preserve">A.7.17 -   </v>
      </c>
      <c r="P64" s="5" t="str">
        <f>P47&amp;"."&amp;RIGHT(P63,LEN(P63)-4)+1</f>
        <v>A.8.17</v>
      </c>
      <c r="Q64" s="6" t="str">
        <f>P64&amp;" - "&amp;IFERROR(INDEX('L2'!$G$6:$G$502,MATCH(P64,'L2'!$P$6:$P$502,0)),"  ")</f>
        <v xml:space="preserve">A.8.17 -   </v>
      </c>
      <c r="R64" s="5" t="str">
        <f>R47&amp;"."&amp;RIGHT(R63,LEN(R63)-4)+1</f>
        <v>A.9.17</v>
      </c>
      <c r="S64" s="6" t="str">
        <f>R64&amp;" - "&amp;IFERROR(INDEX('L2'!$G$6:$G$502,MATCH(R64,'L2'!$P$6:$P$502,0)),"  ")</f>
        <v xml:space="preserve">A.9.17 -   </v>
      </c>
      <c r="T64" s="5" t="str">
        <f>T47&amp;"."&amp;RIGHT(T63,LEN(T63)-5)+1</f>
        <v>A.10.17</v>
      </c>
      <c r="U64" s="6" t="str">
        <f>T64&amp;" - "&amp;IFERROR(INDEX('L2'!$G$6:$G$502,MATCH(T64,'L2'!$P$6:$P$502,0)),"  ")</f>
        <v xml:space="preserve">A.10.17 -   </v>
      </c>
    </row>
    <row r="65" spans="2:21" s="7" customFormat="1" ht="16">
      <c r="B65" s="5" t="str">
        <f>B47&amp;"."&amp;RIGHT(B64,LEN(B64)-4)+1</f>
        <v>A.1.18</v>
      </c>
      <c r="C65" s="6" t="str">
        <f>B65&amp;" - "&amp;IFERROR(INDEX('L2'!$G$6:$G$502,MATCH(B65,'L2'!$P$6:$P$502,0)),"  ")</f>
        <v xml:space="preserve">A.1.18 -   </v>
      </c>
      <c r="D65" s="5" t="str">
        <f>D47&amp;"."&amp;RIGHT(D64,LEN(D64)-4)+1</f>
        <v>A.2.18</v>
      </c>
      <c r="E65" s="6" t="str">
        <f>D65&amp;" - "&amp;IFERROR(INDEX('L2'!$G$6:$G$502,MATCH(D65,'L2'!$P$6:$P$502,0)),"  ")</f>
        <v xml:space="preserve">A.2.18 -   </v>
      </c>
      <c r="F65" s="5" t="str">
        <f>F47&amp;"."&amp;RIGHT(F64,LEN(F64)-4)+1</f>
        <v>A.3.18</v>
      </c>
      <c r="G65" s="6" t="str">
        <f>F65&amp;" - "&amp;IFERROR(INDEX('L2'!$G$6:$G$502,MATCH(F65,'L2'!$P$6:$P$502,0)),"  ")</f>
        <v xml:space="preserve">A.3.18 -   </v>
      </c>
      <c r="H65" s="5" t="str">
        <f>H47&amp;"."&amp;RIGHT(H64,LEN(H64)-4)+1</f>
        <v>A.4.18</v>
      </c>
      <c r="I65" s="6" t="str">
        <f>H65&amp;" - "&amp;IFERROR(INDEX('L2'!$G$6:$G$502,MATCH(H65,'L2'!$P$6:$P$502,0)),"  ")</f>
        <v xml:space="preserve">A.4.18 -   </v>
      </c>
      <c r="J65" s="5" t="str">
        <f>J47&amp;"."&amp;RIGHT(J64,LEN(J64)-4)+1</f>
        <v>A.5.18</v>
      </c>
      <c r="K65" s="6" t="str">
        <f>J65&amp;" - "&amp;IFERROR(INDEX('L2'!$G$6:$G$502,MATCH(J65,'L2'!$P$6:$P$502,0)),"  ")</f>
        <v xml:space="preserve">A.5.18 -   </v>
      </c>
      <c r="L65" s="5" t="str">
        <f>L47&amp;"."&amp;RIGHT(L64,LEN(L64)-4)+1</f>
        <v>A.6.18</v>
      </c>
      <c r="M65" s="6" t="str">
        <f>L65&amp;" - "&amp;IFERROR(INDEX('L2'!$G$6:$G$502,MATCH(L65,'L2'!$P$6:$P$502,0)),"  ")</f>
        <v xml:space="preserve">A.6.18 -   </v>
      </c>
      <c r="N65" s="5" t="str">
        <f>N47&amp;"."&amp;RIGHT(N64,LEN(N64)-4)+1</f>
        <v>A.7.18</v>
      </c>
      <c r="O65" s="6" t="str">
        <f>N65&amp;" - "&amp;IFERROR(INDEX('L2'!$G$6:$G$502,MATCH(N65,'L2'!$P$6:$P$502,0)),"  ")</f>
        <v xml:space="preserve">A.7.18 -   </v>
      </c>
      <c r="P65" s="5" t="str">
        <f>P47&amp;"."&amp;RIGHT(P64,LEN(P64)-4)+1</f>
        <v>A.8.18</v>
      </c>
      <c r="Q65" s="6" t="str">
        <f>P65&amp;" - "&amp;IFERROR(INDEX('L2'!$G$6:$G$502,MATCH(P65,'L2'!$P$6:$P$502,0)),"  ")</f>
        <v xml:space="preserve">A.8.18 -   </v>
      </c>
      <c r="R65" s="5" t="str">
        <f>R47&amp;"."&amp;RIGHT(R64,LEN(R64)-4)+1</f>
        <v>A.9.18</v>
      </c>
      <c r="S65" s="6" t="str">
        <f>R65&amp;" - "&amp;IFERROR(INDEX('L2'!$G$6:$G$502,MATCH(R65,'L2'!$P$6:$P$502,0)),"  ")</f>
        <v xml:space="preserve">A.9.18 -   </v>
      </c>
      <c r="T65" s="5" t="str">
        <f>T47&amp;"."&amp;RIGHT(T64,LEN(T64)-5)+1</f>
        <v>A.10.18</v>
      </c>
      <c r="U65" s="6" t="str">
        <f>T65&amp;" - "&amp;IFERROR(INDEX('L2'!$G$6:$G$502,MATCH(T65,'L2'!$P$6:$P$502,0)),"  ")</f>
        <v xml:space="preserve">A.10.18 -   </v>
      </c>
    </row>
    <row r="66" spans="2:21" s="7" customFormat="1" ht="16">
      <c r="B66" s="5" t="str">
        <f>B47&amp;"."&amp;RIGHT(B65,LEN(B65)-4)+1</f>
        <v>A.1.19</v>
      </c>
      <c r="C66" s="6" t="str">
        <f>B66&amp;" - "&amp;IFERROR(INDEX('L2'!$G$6:$G$502,MATCH(B66,'L2'!$P$6:$P$502,0)),"  ")</f>
        <v xml:space="preserve">A.1.19 -   </v>
      </c>
      <c r="D66" s="5" t="str">
        <f>D47&amp;"."&amp;RIGHT(D65,LEN(D65)-4)+1</f>
        <v>A.2.19</v>
      </c>
      <c r="E66" s="6" t="str">
        <f>D66&amp;" - "&amp;IFERROR(INDEX('L2'!$G$6:$G$502,MATCH(D66,'L2'!$P$6:$P$502,0)),"  ")</f>
        <v xml:space="preserve">A.2.19 -   </v>
      </c>
      <c r="F66" s="5" t="str">
        <f>F47&amp;"."&amp;RIGHT(F65,LEN(F65)-4)+1</f>
        <v>A.3.19</v>
      </c>
      <c r="G66" s="6" t="str">
        <f>F66&amp;" - "&amp;IFERROR(INDEX('L2'!$G$6:$G$502,MATCH(F66,'L2'!$P$6:$P$502,0)),"  ")</f>
        <v xml:space="preserve">A.3.19 -   </v>
      </c>
      <c r="H66" s="5" t="str">
        <f>H47&amp;"."&amp;RIGHT(H65,LEN(H65)-4)+1</f>
        <v>A.4.19</v>
      </c>
      <c r="I66" s="6" t="str">
        <f>H66&amp;" - "&amp;IFERROR(INDEX('L2'!$G$6:$G$502,MATCH(H66,'L2'!$P$6:$P$502,0)),"  ")</f>
        <v xml:space="preserve">A.4.19 -   </v>
      </c>
      <c r="J66" s="5" t="str">
        <f>J47&amp;"."&amp;RIGHT(J65,LEN(J65)-4)+1</f>
        <v>A.5.19</v>
      </c>
      <c r="K66" s="6" t="str">
        <f>J66&amp;" - "&amp;IFERROR(INDEX('L2'!$G$6:$G$502,MATCH(J66,'L2'!$P$6:$P$502,0)),"  ")</f>
        <v xml:space="preserve">A.5.19 -   </v>
      </c>
      <c r="L66" s="5" t="str">
        <f>L47&amp;"."&amp;RIGHT(L65,LEN(L65)-4)+1</f>
        <v>A.6.19</v>
      </c>
      <c r="M66" s="6" t="str">
        <f>L66&amp;" - "&amp;IFERROR(INDEX('L2'!$G$6:$G$502,MATCH(L66,'L2'!$P$6:$P$502,0)),"  ")</f>
        <v xml:space="preserve">A.6.19 -   </v>
      </c>
      <c r="N66" s="5" t="str">
        <f>N47&amp;"."&amp;RIGHT(N65,LEN(N65)-4)+1</f>
        <v>A.7.19</v>
      </c>
      <c r="O66" s="6" t="str">
        <f>N66&amp;" - "&amp;IFERROR(INDEX('L2'!$G$6:$G$502,MATCH(N66,'L2'!$P$6:$P$502,0)),"  ")</f>
        <v xml:space="preserve">A.7.19 -   </v>
      </c>
      <c r="P66" s="5" t="str">
        <f>P47&amp;"."&amp;RIGHT(P65,LEN(P65)-4)+1</f>
        <v>A.8.19</v>
      </c>
      <c r="Q66" s="6" t="str">
        <f>P66&amp;" - "&amp;IFERROR(INDEX('L2'!$G$6:$G$502,MATCH(P66,'L2'!$P$6:$P$502,0)),"  ")</f>
        <v xml:space="preserve">A.8.19 -   </v>
      </c>
      <c r="R66" s="5" t="str">
        <f>R47&amp;"."&amp;RIGHT(R65,LEN(R65)-4)+1</f>
        <v>A.9.19</v>
      </c>
      <c r="S66" s="6" t="str">
        <f>R66&amp;" - "&amp;IFERROR(INDEX('L2'!$G$6:$G$502,MATCH(R66,'L2'!$P$6:$P$502,0)),"  ")</f>
        <v xml:space="preserve">A.9.19 -   </v>
      </c>
      <c r="T66" s="5" t="str">
        <f>T47&amp;"."&amp;RIGHT(T65,LEN(T65)-5)+1</f>
        <v>A.10.19</v>
      </c>
      <c r="U66" s="6" t="str">
        <f>T66&amp;" - "&amp;IFERROR(INDEX('L2'!$G$6:$G$502,MATCH(T66,'L2'!$P$6:$P$502,0)),"  ")</f>
        <v xml:space="preserve">A.10.19 -   </v>
      </c>
    </row>
    <row r="67" spans="2:21" s="7" customFormat="1" ht="16">
      <c r="B67" s="5" t="str">
        <f>B47&amp;"."&amp;RIGHT(B66,LEN(B66)-4)+1</f>
        <v>A.1.20</v>
      </c>
      <c r="C67" s="6" t="str">
        <f>B67&amp;" - "&amp;IFERROR(INDEX('L2'!$G$6:$G$502,MATCH(B67,'L2'!$P$6:$P$502,0)),"  ")</f>
        <v xml:space="preserve">A.1.20 -   </v>
      </c>
      <c r="D67" s="5" t="str">
        <f>D47&amp;"."&amp;RIGHT(D66,LEN(D66)-4)+1</f>
        <v>A.2.20</v>
      </c>
      <c r="E67" s="6" t="str">
        <f>D67&amp;" - "&amp;IFERROR(INDEX('L2'!$G$6:$G$502,MATCH(D67,'L2'!$P$6:$P$502,0)),"  ")</f>
        <v xml:space="preserve">A.2.20 -   </v>
      </c>
      <c r="F67" s="5" t="str">
        <f>F47&amp;"."&amp;RIGHT(F66,LEN(F66)-4)+1</f>
        <v>A.3.20</v>
      </c>
      <c r="G67" s="6" t="str">
        <f>F67&amp;" - "&amp;IFERROR(INDEX('L2'!$G$6:$G$502,MATCH(F67,'L2'!$P$6:$P$502,0)),"  ")</f>
        <v xml:space="preserve">A.3.20 -   </v>
      </c>
      <c r="H67" s="5" t="str">
        <f>H47&amp;"."&amp;RIGHT(H66,LEN(H66)-4)+1</f>
        <v>A.4.20</v>
      </c>
      <c r="I67" s="6" t="str">
        <f>H67&amp;" - "&amp;IFERROR(INDEX('L2'!$G$6:$G$502,MATCH(H67,'L2'!$P$6:$P$502,0)),"  ")</f>
        <v xml:space="preserve">A.4.20 -   </v>
      </c>
      <c r="J67" s="5" t="str">
        <f>J47&amp;"."&amp;RIGHT(J66,LEN(J66)-4)+1</f>
        <v>A.5.20</v>
      </c>
      <c r="K67" s="6" t="str">
        <f>J67&amp;" - "&amp;IFERROR(INDEX('L2'!$G$6:$G$502,MATCH(J67,'L2'!$P$6:$P$502,0)),"  ")</f>
        <v xml:space="preserve">A.5.20 -   </v>
      </c>
      <c r="L67" s="5" t="str">
        <f>L47&amp;"."&amp;RIGHT(L66,LEN(L66)-4)+1</f>
        <v>A.6.20</v>
      </c>
      <c r="M67" s="6" t="str">
        <f>L67&amp;" - "&amp;IFERROR(INDEX('L2'!$G$6:$G$502,MATCH(L67,'L2'!$P$6:$P$502,0)),"  ")</f>
        <v xml:space="preserve">A.6.20 -   </v>
      </c>
      <c r="N67" s="5" t="str">
        <f>N47&amp;"."&amp;RIGHT(N66,LEN(N66)-4)+1</f>
        <v>A.7.20</v>
      </c>
      <c r="O67" s="6" t="str">
        <f>N67&amp;" - "&amp;IFERROR(INDEX('L2'!$G$6:$G$502,MATCH(N67,'L2'!$P$6:$P$502,0)),"  ")</f>
        <v xml:space="preserve">A.7.20 -   </v>
      </c>
      <c r="P67" s="5" t="str">
        <f>P47&amp;"."&amp;RIGHT(P66,LEN(P66)-4)+1</f>
        <v>A.8.20</v>
      </c>
      <c r="Q67" s="6" t="str">
        <f>P67&amp;" - "&amp;IFERROR(INDEX('L2'!$G$6:$G$502,MATCH(P67,'L2'!$P$6:$P$502,0)),"  ")</f>
        <v xml:space="preserve">A.8.20 -   </v>
      </c>
      <c r="R67" s="5" t="str">
        <f>R47&amp;"."&amp;RIGHT(R66,LEN(R66)-4)+1</f>
        <v>A.9.20</v>
      </c>
      <c r="S67" s="6" t="str">
        <f>R67&amp;" - "&amp;IFERROR(INDEX('L2'!$G$6:$G$502,MATCH(R67,'L2'!$P$6:$P$502,0)),"  ")</f>
        <v xml:space="preserve">A.9.20 -   </v>
      </c>
      <c r="T67" s="5" t="str">
        <f>T47&amp;"."&amp;RIGHT(T66,LEN(T66)-5)+1</f>
        <v>A.10.20</v>
      </c>
      <c r="U67" s="6" t="str">
        <f>T67&amp;" - "&amp;IFERROR(INDEX('L2'!$G$6:$G$502,MATCH(T67,'L2'!$P$6:$P$502,0)),"  ")</f>
        <v xml:space="preserve">A.10.20 -   </v>
      </c>
    </row>
    <row r="69" spans="2:21" ht="16">
      <c r="B69" s="158" t="str">
        <f>"Level 3 - "&amp;INDEX($C$6:$C$31,MATCH($B$7,$B$6:$B$31,0))&amp;" ("&amp;$B$7&amp;")"</f>
        <v>Level 3 - B - Appliances (B)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</row>
    <row r="70" spans="2:21" ht="16">
      <c r="B70" s="18" t="str">
        <f>MID(B69,LEN(B69)-1,1)&amp;".1"</f>
        <v>B.1</v>
      </c>
      <c r="C70" s="18" t="str">
        <f>IFERROR(INDEX('L2'!$E$6:$E$502,MATCH(B70,'L2'!$O$6:$O$502,0)),"  ")</f>
        <v>Appliances General</v>
      </c>
      <c r="D70" s="18" t="str">
        <f>LEFT(B70,1)&amp;"."&amp;RIGHT(B70,1)+1</f>
        <v>B.2</v>
      </c>
      <c r="E70" s="18" t="str">
        <f>IFERROR(INDEX('L2'!$E$6:$E$502,MATCH(D70,'L2'!$O$6:$O$502,0)),"  ")</f>
        <v>Kitchen Appliances</v>
      </c>
      <c r="F70" s="18" t="str">
        <f>LEFT(D70,1)&amp;"."&amp;RIGHT(D70,1)+1</f>
        <v>B.3</v>
      </c>
      <c r="G70" s="18" t="str">
        <f>IFERROR(INDEX('L2'!$E$6:$E$502,MATCH(F70,'L2'!$O$6:$O$502,0)),"  ")</f>
        <v xml:space="preserve">  </v>
      </c>
      <c r="H70" s="18" t="str">
        <f>LEFT(F70,1)&amp;"."&amp;RIGHT(F70,1)+1</f>
        <v>B.4</v>
      </c>
      <c r="I70" s="18" t="str">
        <f>IFERROR(INDEX('L2'!$E$6:$E$502,MATCH(H70,'L2'!$O$6:$O$502,0)),"  ")</f>
        <v xml:space="preserve">  </v>
      </c>
      <c r="J70" s="18" t="str">
        <f>LEFT(H70,1)&amp;"."&amp;RIGHT(H70,1)+1</f>
        <v>B.5</v>
      </c>
      <c r="K70" s="18" t="str">
        <f>IFERROR(INDEX('L2'!$E$6:$E$502,MATCH(J70,'L2'!$O$6:$O$502,0)),"  ")</f>
        <v xml:space="preserve">  </v>
      </c>
      <c r="L70" s="18" t="str">
        <f>LEFT(J70,1)&amp;"."&amp;RIGHT(J70,1)+1</f>
        <v>B.6</v>
      </c>
      <c r="M70" s="18" t="str">
        <f>IFERROR(INDEX('L2'!$E$6:$E$502,MATCH(L70,'L2'!$O$6:$O$502,0)),"  ")</f>
        <v xml:space="preserve">  </v>
      </c>
      <c r="N70" s="18" t="str">
        <f>LEFT(L70,1)&amp;"."&amp;RIGHT(L70,1)+1</f>
        <v>B.7</v>
      </c>
      <c r="O70" s="18" t="str">
        <f>IFERROR(INDEX('L2'!$E$6:$E$502,MATCH(N70,'L2'!$O$6:$O$502,0)),"  ")</f>
        <v xml:space="preserve">  </v>
      </c>
      <c r="P70" s="18" t="str">
        <f>LEFT(N70,1)&amp;"."&amp;RIGHT(N70,1)+1</f>
        <v>B.8</v>
      </c>
      <c r="Q70" s="18" t="str">
        <f>IFERROR(INDEX('L2'!$E$6:$E$502,MATCH(P70,'L2'!$O$6:$O$502,0)),"  ")</f>
        <v xml:space="preserve">  </v>
      </c>
      <c r="R70" s="18" t="str">
        <f>LEFT(P70,1)&amp;"."&amp;RIGHT(P70,1)+1</f>
        <v>B.9</v>
      </c>
      <c r="S70" s="18" t="str">
        <f>IFERROR(INDEX('L2'!$E$6:$E$502,MATCH(R70,'L2'!$O$6:$O$502,0)),"  ")</f>
        <v xml:space="preserve">  </v>
      </c>
      <c r="T70" s="18" t="str">
        <f>LEFT(R70,1)&amp;"."&amp;RIGHT(R70,1)+1</f>
        <v>B.10</v>
      </c>
      <c r="U70" s="18" t="str">
        <f>IFERROR(INDEX('L2'!$E$6:$E$502,MATCH(T70,'L2'!$O$6:$O$502,0)),"  ")</f>
        <v xml:space="preserve">  </v>
      </c>
    </row>
    <row r="71" spans="2:21" s="7" customFormat="1" ht="16">
      <c r="B71" s="5" t="str">
        <f>B70&amp;".1"</f>
        <v>B.1.1</v>
      </c>
      <c r="C71" s="6" t="str">
        <f>B71&amp;" - "&amp;IFERROR(INDEX('L2'!$G$6:$G$502,MATCH(B71,'L2'!$P$6:$P$502,0)),"  ")</f>
        <v>B.1.1 - Appliance Delivery</v>
      </c>
      <c r="D71" s="5" t="str">
        <f>D70&amp;".1"</f>
        <v>B.2.1</v>
      </c>
      <c r="E71" s="6" t="str">
        <f>D71&amp;" - "&amp;IFERROR(INDEX('L2'!$G$6:$G$502,MATCH(D71,'L2'!$P$6:$P$502,0)),"  ")</f>
        <v>B.2.1 - Dishwasher, Average</v>
      </c>
      <c r="F71" s="5" t="str">
        <f>F70&amp;".1"</f>
        <v>B.3.1</v>
      </c>
      <c r="G71" s="6" t="str">
        <f>F71&amp;" - "&amp;IFERROR(INDEX('L2'!$G$6:$G$502,MATCH(F71,'L2'!$P$6:$P$502,0)),"  ")</f>
        <v xml:space="preserve">B.3.1 -   </v>
      </c>
      <c r="H71" s="5" t="str">
        <f>H70&amp;".1"</f>
        <v>B.4.1</v>
      </c>
      <c r="I71" s="6" t="str">
        <f>H71&amp;" - "&amp;IFERROR(INDEX('L2'!$G$6:$G$502,MATCH(H71,'L2'!$P$6:$P$502,0)),"  ")</f>
        <v xml:space="preserve">B.4.1 -   </v>
      </c>
      <c r="J71" s="5" t="str">
        <f>J70&amp;".1"</f>
        <v>B.5.1</v>
      </c>
      <c r="K71" s="6" t="str">
        <f>J71&amp;" - "&amp;IFERROR(INDEX('L2'!$G$6:$G$502,MATCH(J71,'L2'!$P$6:$P$502,0)),"  ")</f>
        <v xml:space="preserve">B.5.1 -   </v>
      </c>
      <c r="L71" s="5" t="str">
        <f>L70&amp;".1"</f>
        <v>B.6.1</v>
      </c>
      <c r="M71" s="6" t="str">
        <f>L71&amp;" - "&amp;IFERROR(INDEX('L2'!$G$6:$G$502,MATCH(L71,'L2'!$P$6:$P$502,0)),"  ")</f>
        <v xml:space="preserve">B.6.1 -   </v>
      </c>
      <c r="N71" s="5" t="str">
        <f>N70&amp;".1"</f>
        <v>B.7.1</v>
      </c>
      <c r="O71" s="6" t="str">
        <f>N71&amp;" - "&amp;IFERROR(INDEX('L2'!$G$6:$G$502,MATCH(N71,'L2'!$P$6:$P$502,0)),"  ")</f>
        <v xml:space="preserve">B.7.1 -   </v>
      </c>
      <c r="P71" s="5" t="str">
        <f>P70&amp;".1"</f>
        <v>B.8.1</v>
      </c>
      <c r="Q71" s="6" t="str">
        <f>P71&amp;" - "&amp;IFERROR(INDEX('L2'!$G$6:$G$502,MATCH(P71,'L2'!$P$6:$P$502,0)),"  ")</f>
        <v xml:space="preserve">B.8.1 -   </v>
      </c>
      <c r="R71" s="5" t="str">
        <f>R70&amp;".1"</f>
        <v>B.9.1</v>
      </c>
      <c r="S71" s="6" t="str">
        <f>R71&amp;" - "&amp;IFERROR(INDEX('L2'!$G$6:$G$502,MATCH(R71,'L2'!$P$6:$P$502,0)),"  ")</f>
        <v xml:space="preserve">B.9.1 -   </v>
      </c>
      <c r="T71" s="5" t="str">
        <f>T70&amp;".1"</f>
        <v>B.10.1</v>
      </c>
      <c r="U71" s="6" t="str">
        <f>T71&amp;" - "&amp;IFERROR(INDEX('L2'!$G$6:$G$502,MATCH(T71,'L2'!$P$6:$P$502,0)),"  ")</f>
        <v xml:space="preserve">B.10.1 -   </v>
      </c>
    </row>
    <row r="72" spans="2:21" s="7" customFormat="1" ht="16">
      <c r="B72" s="5" t="str">
        <f>B70&amp;"."&amp;RIGHT(B71,LEN(B71)-4)+1</f>
        <v>B.1.2</v>
      </c>
      <c r="C72" s="6" t="str">
        <f>B72&amp;" - "&amp;IFERROR(INDEX('L2'!$G$6:$G$502,MATCH(B72,'L2'!$P$6:$P$502,0)),"  ")</f>
        <v>B.1.2 - Appliances Allowance</v>
      </c>
      <c r="D72" s="5" t="str">
        <f>D70&amp;"."&amp;RIGHT(D71,LEN(D71)-4)+1</f>
        <v>B.2.2</v>
      </c>
      <c r="E72" s="6" t="str">
        <f>D72&amp;" - "&amp;IFERROR(INDEX('L2'!$G$6:$G$502,MATCH(D72,'L2'!$P$6:$P$502,0)),"  ")</f>
        <v>B.2.2 - Dishwasher, Economy</v>
      </c>
      <c r="F72" s="5" t="str">
        <f>F70&amp;"."&amp;RIGHT(F71,LEN(F71)-4)+1</f>
        <v>B.3.2</v>
      </c>
      <c r="G72" s="6" t="str">
        <f>F72&amp;" - "&amp;IFERROR(INDEX('L2'!$G$6:$G$502,MATCH(F72,'L2'!$P$6:$P$502,0)),"  ")</f>
        <v xml:space="preserve">B.3.2 -   </v>
      </c>
      <c r="H72" s="5" t="str">
        <f>H70&amp;"."&amp;RIGHT(H71,LEN(H71)-4)+1</f>
        <v>B.4.2</v>
      </c>
      <c r="I72" s="6" t="str">
        <f>H72&amp;" - "&amp;IFERROR(INDEX('L2'!$G$6:$G$502,MATCH(H72,'L2'!$P$6:$P$502,0)),"  ")</f>
        <v xml:space="preserve">B.4.2 -   </v>
      </c>
      <c r="J72" s="5" t="str">
        <f>J70&amp;"."&amp;RIGHT(J71,LEN(J71)-4)+1</f>
        <v>B.5.2</v>
      </c>
      <c r="K72" s="6" t="str">
        <f>J72&amp;" - "&amp;IFERROR(INDEX('L2'!$G$6:$G$502,MATCH(J72,'L2'!$P$6:$P$502,0)),"  ")</f>
        <v xml:space="preserve">B.5.2 -   </v>
      </c>
      <c r="L72" s="5" t="str">
        <f>L70&amp;"."&amp;RIGHT(L71,LEN(L71)-4)+1</f>
        <v>B.6.2</v>
      </c>
      <c r="M72" s="6" t="str">
        <f>L72&amp;" - "&amp;IFERROR(INDEX('L2'!$G$6:$G$502,MATCH(L72,'L2'!$P$6:$P$502,0)),"  ")</f>
        <v xml:space="preserve">B.6.2 -   </v>
      </c>
      <c r="N72" s="5" t="str">
        <f>N70&amp;"."&amp;RIGHT(N71,LEN(N71)-4)+1</f>
        <v>B.7.2</v>
      </c>
      <c r="O72" s="6" t="str">
        <f>N72&amp;" - "&amp;IFERROR(INDEX('L2'!$G$6:$G$502,MATCH(N72,'L2'!$P$6:$P$502,0)),"  ")</f>
        <v xml:space="preserve">B.7.2 -   </v>
      </c>
      <c r="P72" s="5" t="str">
        <f>P70&amp;"."&amp;RIGHT(P71,LEN(P71)-4)+1</f>
        <v>B.8.2</v>
      </c>
      <c r="Q72" s="6" t="str">
        <f>P72&amp;" - "&amp;IFERROR(INDEX('L2'!$G$6:$G$502,MATCH(P72,'L2'!$P$6:$P$502,0)),"  ")</f>
        <v xml:space="preserve">B.8.2 -   </v>
      </c>
      <c r="R72" s="5" t="str">
        <f>R70&amp;"."&amp;RIGHT(R71,LEN(R71)-4)+1</f>
        <v>B.9.2</v>
      </c>
      <c r="S72" s="6" t="str">
        <f>R72&amp;" - "&amp;IFERROR(INDEX('L2'!$G$6:$G$502,MATCH(R72,'L2'!$P$6:$P$502,0)),"  ")</f>
        <v xml:space="preserve">B.9.2 -   </v>
      </c>
      <c r="T72" s="5" t="str">
        <f>T70&amp;"."&amp;RIGHT(T71,LEN(T71)-5)+1</f>
        <v>B.10.2</v>
      </c>
      <c r="U72" s="6" t="str">
        <f>T72&amp;" - "&amp;IFERROR(INDEX('L2'!$G$6:$G$502,MATCH(T72,'L2'!$P$6:$P$502,0)),"  ")</f>
        <v xml:space="preserve">B.10.2 -   </v>
      </c>
    </row>
    <row r="73" spans="2:21" s="7" customFormat="1" ht="16">
      <c r="B73" s="5" t="str">
        <f>B70&amp;"."&amp;RIGHT(B72,LEN(B72)-4)+1</f>
        <v>B.1.3</v>
      </c>
      <c r="C73" s="6" t="str">
        <f>B73&amp;" - "&amp;IFERROR(INDEX('L2'!$G$6:$G$502,MATCH(B73,'L2'!$P$6:$P$502,0)),"  ")</f>
        <v xml:space="preserve">B.1.3 -   </v>
      </c>
      <c r="D73" s="5" t="str">
        <f>D70&amp;"."&amp;RIGHT(D72,LEN(D72)-4)+1</f>
        <v>B.2.3</v>
      </c>
      <c r="E73" s="6" t="str">
        <f>D73&amp;" - "&amp;IFERROR(INDEX('L2'!$G$6:$G$502,MATCH(D73,'L2'!$P$6:$P$502,0)),"  ")</f>
        <v>B.2.3 - Dishwasher, Premium</v>
      </c>
      <c r="F73" s="5" t="str">
        <f>F70&amp;"."&amp;RIGHT(F72,LEN(F72)-4)+1</f>
        <v>B.3.3</v>
      </c>
      <c r="G73" s="6" t="str">
        <f>F73&amp;" - "&amp;IFERROR(INDEX('L2'!$G$6:$G$502,MATCH(F73,'L2'!$P$6:$P$502,0)),"  ")</f>
        <v xml:space="preserve">B.3.3 -   </v>
      </c>
      <c r="H73" s="5" t="str">
        <f>H70&amp;"."&amp;RIGHT(H72,LEN(H72)-4)+1</f>
        <v>B.4.3</v>
      </c>
      <c r="I73" s="6" t="str">
        <f>H73&amp;" - "&amp;IFERROR(INDEX('L2'!$G$6:$G$502,MATCH(H73,'L2'!$P$6:$P$502,0)),"  ")</f>
        <v xml:space="preserve">B.4.3 -   </v>
      </c>
      <c r="J73" s="5" t="str">
        <f>J70&amp;"."&amp;RIGHT(J72,LEN(J72)-4)+1</f>
        <v>B.5.3</v>
      </c>
      <c r="K73" s="6" t="str">
        <f>J73&amp;" - "&amp;IFERROR(INDEX('L2'!$G$6:$G$502,MATCH(J73,'L2'!$P$6:$P$502,0)),"  ")</f>
        <v xml:space="preserve">B.5.3 -   </v>
      </c>
      <c r="L73" s="5" t="str">
        <f>L70&amp;"."&amp;RIGHT(L72,LEN(L72)-4)+1</f>
        <v>B.6.3</v>
      </c>
      <c r="M73" s="6" t="str">
        <f>L73&amp;" - "&amp;IFERROR(INDEX('L2'!$G$6:$G$502,MATCH(L73,'L2'!$P$6:$P$502,0)),"  ")</f>
        <v xml:space="preserve">B.6.3 -   </v>
      </c>
      <c r="N73" s="5" t="str">
        <f>N70&amp;"."&amp;RIGHT(N72,LEN(N72)-4)+1</f>
        <v>B.7.3</v>
      </c>
      <c r="O73" s="6" t="str">
        <f>N73&amp;" - "&amp;IFERROR(INDEX('L2'!$G$6:$G$502,MATCH(N73,'L2'!$P$6:$P$502,0)),"  ")</f>
        <v xml:space="preserve">B.7.3 -   </v>
      </c>
      <c r="P73" s="5" t="str">
        <f>P70&amp;"."&amp;RIGHT(P72,LEN(P72)-4)+1</f>
        <v>B.8.3</v>
      </c>
      <c r="Q73" s="6" t="str">
        <f>P73&amp;" - "&amp;IFERROR(INDEX('L2'!$G$6:$G$502,MATCH(P73,'L2'!$P$6:$P$502,0)),"  ")</f>
        <v xml:space="preserve">B.8.3 -   </v>
      </c>
      <c r="R73" s="5" t="str">
        <f>R70&amp;"."&amp;RIGHT(R72,LEN(R72)-4)+1</f>
        <v>B.9.3</v>
      </c>
      <c r="S73" s="6" t="str">
        <f>R73&amp;" - "&amp;IFERROR(INDEX('L2'!$G$6:$G$502,MATCH(R73,'L2'!$P$6:$P$502,0)),"  ")</f>
        <v xml:space="preserve">B.9.3 -   </v>
      </c>
      <c r="T73" s="5" t="str">
        <f>T70&amp;"."&amp;RIGHT(T72,LEN(T72)-5)+1</f>
        <v>B.10.3</v>
      </c>
      <c r="U73" s="6" t="str">
        <f>T73&amp;" - "&amp;IFERROR(INDEX('L2'!$G$6:$G$502,MATCH(T73,'L2'!$P$6:$P$502,0)),"  ")</f>
        <v xml:space="preserve">B.10.3 -   </v>
      </c>
    </row>
    <row r="74" spans="2:21" s="7" customFormat="1" ht="16">
      <c r="B74" s="5" t="str">
        <f>B70&amp;"."&amp;RIGHT(B73,LEN(B73)-4)+1</f>
        <v>B.1.4</v>
      </c>
      <c r="C74" s="6" t="str">
        <f>B74&amp;" - "&amp;IFERROR(INDEX('L2'!$G$6:$G$502,MATCH(B74,'L2'!$P$6:$P$502,0)),"  ")</f>
        <v xml:space="preserve">B.1.4 -   </v>
      </c>
      <c r="D74" s="5" t="str">
        <f>D70&amp;"."&amp;RIGHT(D73,LEN(D73)-4)+1</f>
        <v>B.2.4</v>
      </c>
      <c r="E74" s="6" t="str">
        <f>D74&amp;" - "&amp;IFERROR(INDEX('L2'!$G$6:$G$502,MATCH(D74,'L2'!$P$6:$P$502,0)),"  ")</f>
        <v>B.2.4 - Kitchen Appliances Allowance</v>
      </c>
      <c r="F74" s="5" t="str">
        <f>F70&amp;"."&amp;RIGHT(F73,LEN(F73)-4)+1</f>
        <v>B.3.4</v>
      </c>
      <c r="G74" s="6" t="str">
        <f>F74&amp;" - "&amp;IFERROR(INDEX('L2'!$G$6:$G$502,MATCH(F74,'L2'!$P$6:$P$502,0)),"  ")</f>
        <v xml:space="preserve">B.3.4 -   </v>
      </c>
      <c r="H74" s="5" t="str">
        <f>H70&amp;"."&amp;RIGHT(H73,LEN(H73)-4)+1</f>
        <v>B.4.4</v>
      </c>
      <c r="I74" s="6" t="str">
        <f>H74&amp;" - "&amp;IFERROR(INDEX('L2'!$G$6:$G$502,MATCH(H74,'L2'!$P$6:$P$502,0)),"  ")</f>
        <v xml:space="preserve">B.4.4 -   </v>
      </c>
      <c r="J74" s="5" t="str">
        <f>J70&amp;"."&amp;RIGHT(J73,LEN(J73)-4)+1</f>
        <v>B.5.4</v>
      </c>
      <c r="K74" s="6" t="str">
        <f>J74&amp;" - "&amp;IFERROR(INDEX('L2'!$G$6:$G$502,MATCH(J74,'L2'!$P$6:$P$502,0)),"  ")</f>
        <v xml:space="preserve">B.5.4 -   </v>
      </c>
      <c r="L74" s="5" t="str">
        <f>L70&amp;"."&amp;RIGHT(L73,LEN(L73)-4)+1</f>
        <v>B.6.4</v>
      </c>
      <c r="M74" s="6" t="str">
        <f>L74&amp;" - "&amp;IFERROR(INDEX('L2'!$G$6:$G$502,MATCH(L74,'L2'!$P$6:$P$502,0)),"  ")</f>
        <v xml:space="preserve">B.6.4 -   </v>
      </c>
      <c r="N74" s="5" t="str">
        <f>N70&amp;"."&amp;RIGHT(N73,LEN(N73)-4)+1</f>
        <v>B.7.4</v>
      </c>
      <c r="O74" s="6" t="str">
        <f>N74&amp;" - "&amp;IFERROR(INDEX('L2'!$G$6:$G$502,MATCH(N74,'L2'!$P$6:$P$502,0)),"  ")</f>
        <v xml:space="preserve">B.7.4 -   </v>
      </c>
      <c r="P74" s="5" t="str">
        <f>P70&amp;"."&amp;RIGHT(P73,LEN(P73)-4)+1</f>
        <v>B.8.4</v>
      </c>
      <c r="Q74" s="6" t="str">
        <f>P74&amp;" - "&amp;IFERROR(INDEX('L2'!$G$6:$G$502,MATCH(P74,'L2'!$P$6:$P$502,0)),"  ")</f>
        <v xml:space="preserve">B.8.4 -   </v>
      </c>
      <c r="R74" s="5" t="str">
        <f>R70&amp;"."&amp;RIGHT(R73,LEN(R73)-4)+1</f>
        <v>B.9.4</v>
      </c>
      <c r="S74" s="6" t="str">
        <f>R74&amp;" - "&amp;IFERROR(INDEX('L2'!$G$6:$G$502,MATCH(R74,'L2'!$P$6:$P$502,0)),"  ")</f>
        <v xml:space="preserve">B.9.4 -   </v>
      </c>
      <c r="T74" s="5" t="str">
        <f>T70&amp;"."&amp;RIGHT(T73,LEN(T73)-5)+1</f>
        <v>B.10.4</v>
      </c>
      <c r="U74" s="6" t="str">
        <f>T74&amp;" - "&amp;IFERROR(INDEX('L2'!$G$6:$G$502,MATCH(T74,'L2'!$P$6:$P$502,0)),"  ")</f>
        <v xml:space="preserve">B.10.4 -   </v>
      </c>
    </row>
    <row r="75" spans="2:21" s="7" customFormat="1" ht="16">
      <c r="B75" s="5" t="str">
        <f>B70&amp;"."&amp;RIGHT(B74,LEN(B74)-4)+1</f>
        <v>B.1.5</v>
      </c>
      <c r="C75" s="6" t="str">
        <f>B75&amp;" - "&amp;IFERROR(INDEX('L2'!$G$6:$G$502,MATCH(B75,'L2'!$P$6:$P$502,0)),"  ")</f>
        <v xml:space="preserve">B.1.5 -   </v>
      </c>
      <c r="D75" s="5" t="str">
        <f>D70&amp;"."&amp;RIGHT(D74,LEN(D74)-4)+1</f>
        <v>B.2.5</v>
      </c>
      <c r="E75" s="6" t="str">
        <f>D75&amp;" - "&amp;IFERROR(INDEX('L2'!$G$6:$G$502,MATCH(D75,'L2'!$P$6:$P$502,0)),"  ")</f>
        <v>B.2.5 - Microwave</v>
      </c>
      <c r="F75" s="5" t="str">
        <f>F70&amp;"."&amp;RIGHT(F74,LEN(F74)-4)+1</f>
        <v>B.3.5</v>
      </c>
      <c r="G75" s="6" t="str">
        <f>F75&amp;" - "&amp;IFERROR(INDEX('L2'!$G$6:$G$502,MATCH(F75,'L2'!$P$6:$P$502,0)),"  ")</f>
        <v xml:space="preserve">B.3.5 -   </v>
      </c>
      <c r="H75" s="5" t="str">
        <f>H70&amp;"."&amp;RIGHT(H74,LEN(H74)-4)+1</f>
        <v>B.4.5</v>
      </c>
      <c r="I75" s="6" t="str">
        <f>H75&amp;" - "&amp;IFERROR(INDEX('L2'!$G$6:$G$502,MATCH(H75,'L2'!$P$6:$P$502,0)),"  ")</f>
        <v xml:space="preserve">B.4.5 -   </v>
      </c>
      <c r="J75" s="5" t="str">
        <f>J70&amp;"."&amp;RIGHT(J74,LEN(J74)-4)+1</f>
        <v>B.5.5</v>
      </c>
      <c r="K75" s="6" t="str">
        <f>J75&amp;" - "&amp;IFERROR(INDEX('L2'!$G$6:$G$502,MATCH(J75,'L2'!$P$6:$P$502,0)),"  ")</f>
        <v xml:space="preserve">B.5.5 -   </v>
      </c>
      <c r="L75" s="5" t="str">
        <f>L70&amp;"."&amp;RIGHT(L74,LEN(L74)-4)+1</f>
        <v>B.6.5</v>
      </c>
      <c r="M75" s="6" t="str">
        <f>L75&amp;" - "&amp;IFERROR(INDEX('L2'!$G$6:$G$502,MATCH(L75,'L2'!$P$6:$P$502,0)),"  ")</f>
        <v xml:space="preserve">B.6.5 -   </v>
      </c>
      <c r="N75" s="5" t="str">
        <f>N70&amp;"."&amp;RIGHT(N74,LEN(N74)-4)+1</f>
        <v>B.7.5</v>
      </c>
      <c r="O75" s="6" t="str">
        <f>N75&amp;" - "&amp;IFERROR(INDEX('L2'!$G$6:$G$502,MATCH(N75,'L2'!$P$6:$P$502,0)),"  ")</f>
        <v xml:space="preserve">B.7.5 -   </v>
      </c>
      <c r="P75" s="5" t="str">
        <f>P70&amp;"."&amp;RIGHT(P74,LEN(P74)-4)+1</f>
        <v>B.8.5</v>
      </c>
      <c r="Q75" s="6" t="str">
        <f>P75&amp;" - "&amp;IFERROR(INDEX('L2'!$G$6:$G$502,MATCH(P75,'L2'!$P$6:$P$502,0)),"  ")</f>
        <v xml:space="preserve">B.8.5 -   </v>
      </c>
      <c r="R75" s="5" t="str">
        <f>R70&amp;"."&amp;RIGHT(R74,LEN(R74)-4)+1</f>
        <v>B.9.5</v>
      </c>
      <c r="S75" s="6" t="str">
        <f>R75&amp;" - "&amp;IFERROR(INDEX('L2'!$G$6:$G$502,MATCH(R75,'L2'!$P$6:$P$502,0)),"  ")</f>
        <v xml:space="preserve">B.9.5 -   </v>
      </c>
      <c r="T75" s="5" t="str">
        <f>T70&amp;"."&amp;RIGHT(T74,LEN(T74)-5)+1</f>
        <v>B.10.5</v>
      </c>
      <c r="U75" s="6" t="str">
        <f>T75&amp;" - "&amp;IFERROR(INDEX('L2'!$G$6:$G$502,MATCH(T75,'L2'!$P$6:$P$502,0)),"  ")</f>
        <v xml:space="preserve">B.10.5 -   </v>
      </c>
    </row>
    <row r="76" spans="2:21" s="7" customFormat="1" ht="16">
      <c r="B76" s="5" t="str">
        <f>B70&amp;"."&amp;RIGHT(B75,LEN(B75)-4)+1</f>
        <v>B.1.6</v>
      </c>
      <c r="C76" s="6" t="str">
        <f>B76&amp;" - "&amp;IFERROR(INDEX('L2'!$G$6:$G$502,MATCH(B76,'L2'!$P$6:$P$502,0)),"  ")</f>
        <v xml:space="preserve">B.1.6 -   </v>
      </c>
      <c r="D76" s="5" t="str">
        <f>D70&amp;"."&amp;RIGHT(D75,LEN(D75)-4)+1</f>
        <v>B.2.6</v>
      </c>
      <c r="E76" s="6" t="str">
        <f>D76&amp;" - "&amp;IFERROR(INDEX('L2'!$G$6:$G$502,MATCH(D76,'L2'!$P$6:$P$502,0)),"  ")</f>
        <v>B.2.6 - Range Hood, Island</v>
      </c>
      <c r="F76" s="5" t="str">
        <f>F70&amp;"."&amp;RIGHT(F75,LEN(F75)-4)+1</f>
        <v>B.3.6</v>
      </c>
      <c r="G76" s="6" t="str">
        <f>F76&amp;" - "&amp;IFERROR(INDEX('L2'!$G$6:$G$502,MATCH(F76,'L2'!$P$6:$P$502,0)),"  ")</f>
        <v xml:space="preserve">B.3.6 -   </v>
      </c>
      <c r="H76" s="5" t="str">
        <f>H70&amp;"."&amp;RIGHT(H75,LEN(H75)-4)+1</f>
        <v>B.4.6</v>
      </c>
      <c r="I76" s="6" t="str">
        <f>H76&amp;" - "&amp;IFERROR(INDEX('L2'!$G$6:$G$502,MATCH(H76,'L2'!$P$6:$P$502,0)),"  ")</f>
        <v xml:space="preserve">B.4.6 -   </v>
      </c>
      <c r="J76" s="5" t="str">
        <f>J70&amp;"."&amp;RIGHT(J75,LEN(J75)-4)+1</f>
        <v>B.5.6</v>
      </c>
      <c r="K76" s="6" t="str">
        <f>J76&amp;" - "&amp;IFERROR(INDEX('L2'!$G$6:$G$502,MATCH(J76,'L2'!$P$6:$P$502,0)),"  ")</f>
        <v xml:space="preserve">B.5.6 -   </v>
      </c>
      <c r="L76" s="5" t="str">
        <f>L70&amp;"."&amp;RIGHT(L75,LEN(L75)-4)+1</f>
        <v>B.6.6</v>
      </c>
      <c r="M76" s="6" t="str">
        <f>L76&amp;" - "&amp;IFERROR(INDEX('L2'!$G$6:$G$502,MATCH(L76,'L2'!$P$6:$P$502,0)),"  ")</f>
        <v xml:space="preserve">B.6.6 -   </v>
      </c>
      <c r="N76" s="5" t="str">
        <f>N70&amp;"."&amp;RIGHT(N75,LEN(N75)-4)+1</f>
        <v>B.7.6</v>
      </c>
      <c r="O76" s="6" t="str">
        <f>N76&amp;" - "&amp;IFERROR(INDEX('L2'!$G$6:$G$502,MATCH(N76,'L2'!$P$6:$P$502,0)),"  ")</f>
        <v xml:space="preserve">B.7.6 -   </v>
      </c>
      <c r="P76" s="5" t="str">
        <f>P70&amp;"."&amp;RIGHT(P75,LEN(P75)-4)+1</f>
        <v>B.8.6</v>
      </c>
      <c r="Q76" s="6" t="str">
        <f>P76&amp;" - "&amp;IFERROR(INDEX('L2'!$G$6:$G$502,MATCH(P76,'L2'!$P$6:$P$502,0)),"  ")</f>
        <v xml:space="preserve">B.8.6 -   </v>
      </c>
      <c r="R76" s="5" t="str">
        <f>R70&amp;"."&amp;RIGHT(R75,LEN(R75)-4)+1</f>
        <v>B.9.6</v>
      </c>
      <c r="S76" s="6" t="str">
        <f>R76&amp;" - "&amp;IFERROR(INDEX('L2'!$G$6:$G$502,MATCH(R76,'L2'!$P$6:$P$502,0)),"  ")</f>
        <v xml:space="preserve">B.9.6 -   </v>
      </c>
      <c r="T76" s="5" t="str">
        <f>T70&amp;"."&amp;RIGHT(T75,LEN(T75)-5)+1</f>
        <v>B.10.6</v>
      </c>
      <c r="U76" s="6" t="str">
        <f>T76&amp;" - "&amp;IFERROR(INDEX('L2'!$G$6:$G$502,MATCH(T76,'L2'!$P$6:$P$502,0)),"  ")</f>
        <v xml:space="preserve">B.10.6 -   </v>
      </c>
    </row>
    <row r="77" spans="2:21" s="7" customFormat="1" ht="16">
      <c r="B77" s="5" t="str">
        <f>B70&amp;"."&amp;RIGHT(B76,LEN(B76)-4)+1</f>
        <v>B.1.7</v>
      </c>
      <c r="C77" s="6" t="str">
        <f>B77&amp;" - "&amp;IFERROR(INDEX('L2'!$G$6:$G$502,MATCH(B77,'L2'!$P$6:$P$502,0)),"  ")</f>
        <v xml:space="preserve">B.1.7 -   </v>
      </c>
      <c r="D77" s="5" t="str">
        <f>D70&amp;"."&amp;RIGHT(D76,LEN(D76)-4)+1</f>
        <v>B.2.7</v>
      </c>
      <c r="E77" s="6" t="str">
        <f>D77&amp;" - "&amp;IFERROR(INDEX('L2'!$G$6:$G$502,MATCH(D77,'L2'!$P$6:$P$502,0)),"  ")</f>
        <v>B.2.7 - Range Hood, Under Cabinet</v>
      </c>
      <c r="F77" s="5" t="str">
        <f>F70&amp;"."&amp;RIGHT(F76,LEN(F76)-4)+1</f>
        <v>B.3.7</v>
      </c>
      <c r="G77" s="6" t="str">
        <f>F77&amp;" - "&amp;IFERROR(INDEX('L2'!$G$6:$G$502,MATCH(F77,'L2'!$P$6:$P$502,0)),"  ")</f>
        <v xml:space="preserve">B.3.7 -   </v>
      </c>
      <c r="H77" s="5" t="str">
        <f>H70&amp;"."&amp;RIGHT(H76,LEN(H76)-4)+1</f>
        <v>B.4.7</v>
      </c>
      <c r="I77" s="6" t="str">
        <f>H77&amp;" - "&amp;IFERROR(INDEX('L2'!$G$6:$G$502,MATCH(H77,'L2'!$P$6:$P$502,0)),"  ")</f>
        <v xml:space="preserve">B.4.7 -   </v>
      </c>
      <c r="J77" s="5" t="str">
        <f>J70&amp;"."&amp;RIGHT(J76,LEN(J76)-4)+1</f>
        <v>B.5.7</v>
      </c>
      <c r="K77" s="6" t="str">
        <f>J77&amp;" - "&amp;IFERROR(INDEX('L2'!$G$6:$G$502,MATCH(J77,'L2'!$P$6:$P$502,0)),"  ")</f>
        <v xml:space="preserve">B.5.7 -   </v>
      </c>
      <c r="L77" s="5" t="str">
        <f>L70&amp;"."&amp;RIGHT(L76,LEN(L76)-4)+1</f>
        <v>B.6.7</v>
      </c>
      <c r="M77" s="6" t="str">
        <f>L77&amp;" - "&amp;IFERROR(INDEX('L2'!$G$6:$G$502,MATCH(L77,'L2'!$P$6:$P$502,0)),"  ")</f>
        <v xml:space="preserve">B.6.7 -   </v>
      </c>
      <c r="N77" s="5" t="str">
        <f>N70&amp;"."&amp;RIGHT(N76,LEN(N76)-4)+1</f>
        <v>B.7.7</v>
      </c>
      <c r="O77" s="6" t="str">
        <f>N77&amp;" - "&amp;IFERROR(INDEX('L2'!$G$6:$G$502,MATCH(N77,'L2'!$P$6:$P$502,0)),"  ")</f>
        <v xml:space="preserve">B.7.7 -   </v>
      </c>
      <c r="P77" s="5" t="str">
        <f>P70&amp;"."&amp;RIGHT(P76,LEN(P76)-4)+1</f>
        <v>B.8.7</v>
      </c>
      <c r="Q77" s="6" t="str">
        <f>P77&amp;" - "&amp;IFERROR(INDEX('L2'!$G$6:$G$502,MATCH(P77,'L2'!$P$6:$P$502,0)),"  ")</f>
        <v xml:space="preserve">B.8.7 -   </v>
      </c>
      <c r="R77" s="5" t="str">
        <f>R70&amp;"."&amp;RIGHT(R76,LEN(R76)-4)+1</f>
        <v>B.9.7</v>
      </c>
      <c r="S77" s="6" t="str">
        <f>R77&amp;" - "&amp;IFERROR(INDEX('L2'!$G$6:$G$502,MATCH(R77,'L2'!$P$6:$P$502,0)),"  ")</f>
        <v xml:space="preserve">B.9.7 -   </v>
      </c>
      <c r="T77" s="5" t="str">
        <f>T70&amp;"."&amp;RIGHT(T76,LEN(T76)-5)+1</f>
        <v>B.10.7</v>
      </c>
      <c r="U77" s="6" t="str">
        <f>T77&amp;" - "&amp;IFERROR(INDEX('L2'!$G$6:$G$502,MATCH(T77,'L2'!$P$6:$P$502,0)),"  ")</f>
        <v xml:space="preserve">B.10.7 -   </v>
      </c>
    </row>
    <row r="78" spans="2:21" s="7" customFormat="1" ht="16">
      <c r="B78" s="5" t="str">
        <f>B70&amp;"."&amp;RIGHT(B77,LEN(B77)-4)+1</f>
        <v>B.1.8</v>
      </c>
      <c r="C78" s="6" t="str">
        <f>B78&amp;" - "&amp;IFERROR(INDEX('L2'!$G$6:$G$502,MATCH(B78,'L2'!$P$6:$P$502,0)),"  ")</f>
        <v xml:space="preserve">B.1.8 -   </v>
      </c>
      <c r="D78" s="5" t="str">
        <f>D70&amp;"."&amp;RIGHT(D77,LEN(D77)-4)+1</f>
        <v>B.2.8</v>
      </c>
      <c r="E78" s="6" t="str">
        <f>D78&amp;" - "&amp;IFERROR(INDEX('L2'!$G$6:$G$502,MATCH(D78,'L2'!$P$6:$P$502,0)),"  ")</f>
        <v>B.2.8 - Range Hood, Wall Mounted</v>
      </c>
      <c r="F78" s="5" t="str">
        <f>F70&amp;"."&amp;RIGHT(F77,LEN(F77)-4)+1</f>
        <v>B.3.8</v>
      </c>
      <c r="G78" s="6" t="str">
        <f>F78&amp;" - "&amp;IFERROR(INDEX('L2'!$G$6:$G$502,MATCH(F78,'L2'!$P$6:$P$502,0)),"  ")</f>
        <v xml:space="preserve">B.3.8 -   </v>
      </c>
      <c r="H78" s="5" t="str">
        <f>H70&amp;"."&amp;RIGHT(H77,LEN(H77)-4)+1</f>
        <v>B.4.8</v>
      </c>
      <c r="I78" s="6" t="str">
        <f>H78&amp;" - "&amp;IFERROR(INDEX('L2'!$G$6:$G$502,MATCH(H78,'L2'!$P$6:$P$502,0)),"  ")</f>
        <v xml:space="preserve">B.4.8 -   </v>
      </c>
      <c r="J78" s="5" t="str">
        <f>J70&amp;"."&amp;RIGHT(J77,LEN(J77)-4)+1</f>
        <v>B.5.8</v>
      </c>
      <c r="K78" s="6" t="str">
        <f>J78&amp;" - "&amp;IFERROR(INDEX('L2'!$G$6:$G$502,MATCH(J78,'L2'!$P$6:$P$502,0)),"  ")</f>
        <v xml:space="preserve">B.5.8 -   </v>
      </c>
      <c r="L78" s="5" t="str">
        <f>L70&amp;"."&amp;RIGHT(L77,LEN(L77)-4)+1</f>
        <v>B.6.8</v>
      </c>
      <c r="M78" s="6" t="str">
        <f>L78&amp;" - "&amp;IFERROR(INDEX('L2'!$G$6:$G$502,MATCH(L78,'L2'!$P$6:$P$502,0)),"  ")</f>
        <v xml:space="preserve">B.6.8 -   </v>
      </c>
      <c r="N78" s="5" t="str">
        <f>N70&amp;"."&amp;RIGHT(N77,LEN(N77)-4)+1</f>
        <v>B.7.8</v>
      </c>
      <c r="O78" s="6" t="str">
        <f>N78&amp;" - "&amp;IFERROR(INDEX('L2'!$G$6:$G$502,MATCH(N78,'L2'!$P$6:$P$502,0)),"  ")</f>
        <v xml:space="preserve">B.7.8 -   </v>
      </c>
      <c r="P78" s="5" t="str">
        <f>P70&amp;"."&amp;RIGHT(P77,LEN(P77)-4)+1</f>
        <v>B.8.8</v>
      </c>
      <c r="Q78" s="6" t="str">
        <f>P78&amp;" - "&amp;IFERROR(INDEX('L2'!$G$6:$G$502,MATCH(P78,'L2'!$P$6:$P$502,0)),"  ")</f>
        <v xml:space="preserve">B.8.8 -   </v>
      </c>
      <c r="R78" s="5" t="str">
        <f>R70&amp;"."&amp;RIGHT(R77,LEN(R77)-4)+1</f>
        <v>B.9.8</v>
      </c>
      <c r="S78" s="6" t="str">
        <f>R78&amp;" - "&amp;IFERROR(INDEX('L2'!$G$6:$G$502,MATCH(R78,'L2'!$P$6:$P$502,0)),"  ")</f>
        <v xml:space="preserve">B.9.8 -   </v>
      </c>
      <c r="T78" s="5" t="str">
        <f>T70&amp;"."&amp;RIGHT(T77,LEN(T77)-5)+1</f>
        <v>B.10.8</v>
      </c>
      <c r="U78" s="6" t="str">
        <f>T78&amp;" - "&amp;IFERROR(INDEX('L2'!$G$6:$G$502,MATCH(T78,'L2'!$P$6:$P$502,0)),"  ")</f>
        <v xml:space="preserve">B.10.8 -   </v>
      </c>
    </row>
    <row r="79" spans="2:21" s="7" customFormat="1" ht="16">
      <c r="B79" s="5" t="str">
        <f>B70&amp;"."&amp;RIGHT(B78,LEN(B78)-4)+1</f>
        <v>B.1.9</v>
      </c>
      <c r="C79" s="6" t="str">
        <f>B79&amp;" - "&amp;IFERROR(INDEX('L2'!$G$6:$G$502,MATCH(B79,'L2'!$P$6:$P$502,0)),"  ")</f>
        <v xml:space="preserve">B.1.9 -   </v>
      </c>
      <c r="D79" s="5" t="str">
        <f>D70&amp;"."&amp;RIGHT(D78,LEN(D78)-4)+1</f>
        <v>B.2.9</v>
      </c>
      <c r="E79" s="6" t="str">
        <f>D79&amp;" - "&amp;IFERROR(INDEX('L2'!$G$6:$G$502,MATCH(D79,'L2'!$P$6:$P$502,0)),"  ")</f>
        <v>B.2.9 - Range, Average</v>
      </c>
      <c r="F79" s="5" t="str">
        <f>F70&amp;"."&amp;RIGHT(F78,LEN(F78)-4)+1</f>
        <v>B.3.9</v>
      </c>
      <c r="G79" s="6" t="str">
        <f>F79&amp;" - "&amp;IFERROR(INDEX('L2'!$G$6:$G$502,MATCH(F79,'L2'!$P$6:$P$502,0)),"  ")</f>
        <v xml:space="preserve">B.3.9 -   </v>
      </c>
      <c r="H79" s="5" t="str">
        <f>H70&amp;"."&amp;RIGHT(H78,LEN(H78)-4)+1</f>
        <v>B.4.9</v>
      </c>
      <c r="I79" s="6" t="str">
        <f>H79&amp;" - "&amp;IFERROR(INDEX('L2'!$G$6:$G$502,MATCH(H79,'L2'!$P$6:$P$502,0)),"  ")</f>
        <v xml:space="preserve">B.4.9 -   </v>
      </c>
      <c r="J79" s="5" t="str">
        <f>J70&amp;"."&amp;RIGHT(J78,LEN(J78)-4)+1</f>
        <v>B.5.9</v>
      </c>
      <c r="K79" s="6" t="str">
        <f>J79&amp;" - "&amp;IFERROR(INDEX('L2'!$G$6:$G$502,MATCH(J79,'L2'!$P$6:$P$502,0)),"  ")</f>
        <v xml:space="preserve">B.5.9 -   </v>
      </c>
      <c r="L79" s="5" t="str">
        <f>L70&amp;"."&amp;RIGHT(L78,LEN(L78)-4)+1</f>
        <v>B.6.9</v>
      </c>
      <c r="M79" s="6" t="str">
        <f>L79&amp;" - "&amp;IFERROR(INDEX('L2'!$G$6:$G$502,MATCH(L79,'L2'!$P$6:$P$502,0)),"  ")</f>
        <v xml:space="preserve">B.6.9 -   </v>
      </c>
      <c r="N79" s="5" t="str">
        <f>N70&amp;"."&amp;RIGHT(N78,LEN(N78)-4)+1</f>
        <v>B.7.9</v>
      </c>
      <c r="O79" s="6" t="str">
        <f>N79&amp;" - "&amp;IFERROR(INDEX('L2'!$G$6:$G$502,MATCH(N79,'L2'!$P$6:$P$502,0)),"  ")</f>
        <v xml:space="preserve">B.7.9 -   </v>
      </c>
      <c r="P79" s="5" t="str">
        <f>P70&amp;"."&amp;RIGHT(P78,LEN(P78)-4)+1</f>
        <v>B.8.9</v>
      </c>
      <c r="Q79" s="6" t="str">
        <f>P79&amp;" - "&amp;IFERROR(INDEX('L2'!$G$6:$G$502,MATCH(P79,'L2'!$P$6:$P$502,0)),"  ")</f>
        <v xml:space="preserve">B.8.9 -   </v>
      </c>
      <c r="R79" s="5" t="str">
        <f>R70&amp;"."&amp;RIGHT(R78,LEN(R78)-4)+1</f>
        <v>B.9.9</v>
      </c>
      <c r="S79" s="6" t="str">
        <f>R79&amp;" - "&amp;IFERROR(INDEX('L2'!$G$6:$G$502,MATCH(R79,'L2'!$P$6:$P$502,0)),"  ")</f>
        <v xml:space="preserve">B.9.9 -   </v>
      </c>
      <c r="T79" s="5" t="str">
        <f>T70&amp;"."&amp;RIGHT(T78,LEN(T78)-5)+1</f>
        <v>B.10.9</v>
      </c>
      <c r="U79" s="6" t="str">
        <f>T79&amp;" - "&amp;IFERROR(INDEX('L2'!$G$6:$G$502,MATCH(T79,'L2'!$P$6:$P$502,0)),"  ")</f>
        <v xml:space="preserve">B.10.9 -   </v>
      </c>
    </row>
    <row r="80" spans="2:21" s="7" customFormat="1" ht="16">
      <c r="B80" s="5" t="str">
        <f>B70&amp;"."&amp;RIGHT(B79,LEN(B79)-4)+1</f>
        <v>B.1.10</v>
      </c>
      <c r="C80" s="6" t="str">
        <f>B80&amp;" - "&amp;IFERROR(INDEX('L2'!$G$6:$G$502,MATCH(B80,'L2'!$P$6:$P$502,0)),"  ")</f>
        <v xml:space="preserve">B.1.10 -   </v>
      </c>
      <c r="D80" s="5" t="str">
        <f>D70&amp;"."&amp;RIGHT(D79,LEN(D79)-4)+1</f>
        <v>B.2.10</v>
      </c>
      <c r="E80" s="6" t="str">
        <f>D80&amp;" - "&amp;IFERROR(INDEX('L2'!$G$6:$G$502,MATCH(D80,'L2'!$P$6:$P$502,0)),"  ")</f>
        <v>B.2.10 - Range, Economy</v>
      </c>
      <c r="F80" s="5" t="str">
        <f>F70&amp;"."&amp;RIGHT(F79,LEN(F79)-4)+1</f>
        <v>B.3.10</v>
      </c>
      <c r="G80" s="6" t="str">
        <f>F80&amp;" - "&amp;IFERROR(INDEX('L2'!$G$6:$G$502,MATCH(F80,'L2'!$P$6:$P$502,0)),"  ")</f>
        <v xml:space="preserve">B.3.10 -   </v>
      </c>
      <c r="H80" s="5" t="str">
        <f>H70&amp;"."&amp;RIGHT(H79,LEN(H79)-4)+1</f>
        <v>B.4.10</v>
      </c>
      <c r="I80" s="6" t="str">
        <f>H80&amp;" - "&amp;IFERROR(INDEX('L2'!$G$6:$G$502,MATCH(H80,'L2'!$P$6:$P$502,0)),"  ")</f>
        <v xml:space="preserve">B.4.10 -   </v>
      </c>
      <c r="J80" s="5" t="str">
        <f>J70&amp;"."&amp;RIGHT(J79,LEN(J79)-4)+1</f>
        <v>B.5.10</v>
      </c>
      <c r="K80" s="6" t="str">
        <f>J80&amp;" - "&amp;IFERROR(INDEX('L2'!$G$6:$G$502,MATCH(J80,'L2'!$P$6:$P$502,0)),"  ")</f>
        <v xml:space="preserve">B.5.10 -   </v>
      </c>
      <c r="L80" s="5" t="str">
        <f>L70&amp;"."&amp;RIGHT(L79,LEN(L79)-4)+1</f>
        <v>B.6.10</v>
      </c>
      <c r="M80" s="6" t="str">
        <f>L80&amp;" - "&amp;IFERROR(INDEX('L2'!$G$6:$G$502,MATCH(L80,'L2'!$P$6:$P$502,0)),"  ")</f>
        <v xml:space="preserve">B.6.10 -   </v>
      </c>
      <c r="N80" s="5" t="str">
        <f>N70&amp;"."&amp;RIGHT(N79,LEN(N79)-4)+1</f>
        <v>B.7.10</v>
      </c>
      <c r="O80" s="6" t="str">
        <f>N80&amp;" - "&amp;IFERROR(INDEX('L2'!$G$6:$G$502,MATCH(N80,'L2'!$P$6:$P$502,0)),"  ")</f>
        <v xml:space="preserve">B.7.10 -   </v>
      </c>
      <c r="P80" s="5" t="str">
        <f>P70&amp;"."&amp;RIGHT(P79,LEN(P79)-4)+1</f>
        <v>B.8.10</v>
      </c>
      <c r="Q80" s="6" t="str">
        <f>P80&amp;" - "&amp;IFERROR(INDEX('L2'!$G$6:$G$502,MATCH(P80,'L2'!$P$6:$P$502,0)),"  ")</f>
        <v xml:space="preserve">B.8.10 -   </v>
      </c>
      <c r="R80" s="5" t="str">
        <f>R70&amp;"."&amp;RIGHT(R79,LEN(R79)-4)+1</f>
        <v>B.9.10</v>
      </c>
      <c r="S80" s="6" t="str">
        <f>R80&amp;" - "&amp;IFERROR(INDEX('L2'!$G$6:$G$502,MATCH(R80,'L2'!$P$6:$P$502,0)),"  ")</f>
        <v xml:space="preserve">B.9.10 -   </v>
      </c>
      <c r="T80" s="5" t="str">
        <f>T70&amp;"."&amp;RIGHT(T79,LEN(T79)-5)+1</f>
        <v>B.10.10</v>
      </c>
      <c r="U80" s="6" t="str">
        <f>T80&amp;" - "&amp;IFERROR(INDEX('L2'!$G$6:$G$502,MATCH(T80,'L2'!$P$6:$P$502,0)),"  ")</f>
        <v xml:space="preserve">B.10.10 -   </v>
      </c>
    </row>
    <row r="81" spans="2:21" s="7" customFormat="1" ht="16">
      <c r="B81" s="5" t="str">
        <f>B70&amp;"."&amp;RIGHT(B80,LEN(B80)-4)+1</f>
        <v>B.1.11</v>
      </c>
      <c r="C81" s="6" t="str">
        <f>B81&amp;" - "&amp;IFERROR(INDEX('L2'!$G$6:$G$502,MATCH(B81,'L2'!$P$6:$P$502,0)),"  ")</f>
        <v xml:space="preserve">B.1.11 -   </v>
      </c>
      <c r="D81" s="5" t="str">
        <f>D70&amp;"."&amp;RIGHT(D80,LEN(D80)-4)+1</f>
        <v>B.2.11</v>
      </c>
      <c r="E81" s="6" t="str">
        <f>D81&amp;" - "&amp;IFERROR(INDEX('L2'!$G$6:$G$502,MATCH(D81,'L2'!$P$6:$P$502,0)),"  ")</f>
        <v xml:space="preserve">B.2.11 -   </v>
      </c>
      <c r="F81" s="5" t="str">
        <f>F70&amp;"."&amp;RIGHT(F80,LEN(F80)-4)+1</f>
        <v>B.3.11</v>
      </c>
      <c r="G81" s="6" t="str">
        <f>F81&amp;" - "&amp;IFERROR(INDEX('L2'!$G$6:$G$502,MATCH(F81,'L2'!$P$6:$P$502,0)),"  ")</f>
        <v xml:space="preserve">B.3.11 -   </v>
      </c>
      <c r="H81" s="5" t="str">
        <f>H70&amp;"."&amp;RIGHT(H80,LEN(H80)-4)+1</f>
        <v>B.4.11</v>
      </c>
      <c r="I81" s="6" t="str">
        <f>H81&amp;" - "&amp;IFERROR(INDEX('L2'!$G$6:$G$502,MATCH(H81,'L2'!$P$6:$P$502,0)),"  ")</f>
        <v xml:space="preserve">B.4.11 -   </v>
      </c>
      <c r="J81" s="5" t="str">
        <f>J70&amp;"."&amp;RIGHT(J80,LEN(J80)-4)+1</f>
        <v>B.5.11</v>
      </c>
      <c r="K81" s="6" t="str">
        <f>J81&amp;" - "&amp;IFERROR(INDEX('L2'!$G$6:$G$502,MATCH(J81,'L2'!$P$6:$P$502,0)),"  ")</f>
        <v xml:space="preserve">B.5.11 -   </v>
      </c>
      <c r="L81" s="5" t="str">
        <f>L70&amp;"."&amp;RIGHT(L80,LEN(L80)-4)+1</f>
        <v>B.6.11</v>
      </c>
      <c r="M81" s="6" t="str">
        <f>L81&amp;" - "&amp;IFERROR(INDEX('L2'!$G$6:$G$502,MATCH(L81,'L2'!$P$6:$P$502,0)),"  ")</f>
        <v xml:space="preserve">B.6.11 -   </v>
      </c>
      <c r="N81" s="5" t="str">
        <f>N70&amp;"."&amp;RIGHT(N80,LEN(N80)-4)+1</f>
        <v>B.7.11</v>
      </c>
      <c r="O81" s="6" t="str">
        <f>N81&amp;" - "&amp;IFERROR(INDEX('L2'!$G$6:$G$502,MATCH(N81,'L2'!$P$6:$P$502,0)),"  ")</f>
        <v xml:space="preserve">B.7.11 -   </v>
      </c>
      <c r="P81" s="5" t="str">
        <f>P70&amp;"."&amp;RIGHT(P80,LEN(P80)-4)+1</f>
        <v>B.8.11</v>
      </c>
      <c r="Q81" s="6" t="str">
        <f>P81&amp;" - "&amp;IFERROR(INDEX('L2'!$G$6:$G$502,MATCH(P81,'L2'!$P$6:$P$502,0)),"  ")</f>
        <v xml:space="preserve">B.8.11 -   </v>
      </c>
      <c r="R81" s="5" t="str">
        <f>R70&amp;"."&amp;RIGHT(R80,LEN(R80)-4)+1</f>
        <v>B.9.11</v>
      </c>
      <c r="S81" s="6" t="str">
        <f>R81&amp;" - "&amp;IFERROR(INDEX('L2'!$G$6:$G$502,MATCH(R81,'L2'!$P$6:$P$502,0)),"  ")</f>
        <v xml:space="preserve">B.9.11 -   </v>
      </c>
      <c r="T81" s="5" t="str">
        <f>T70&amp;"."&amp;RIGHT(T80,LEN(T80)-5)+1</f>
        <v>B.10.11</v>
      </c>
      <c r="U81" s="6" t="str">
        <f>T81&amp;" - "&amp;IFERROR(INDEX('L2'!$G$6:$G$502,MATCH(T81,'L2'!$P$6:$P$502,0)),"  ")</f>
        <v xml:space="preserve">B.10.11 -   </v>
      </c>
    </row>
    <row r="82" spans="2:21" s="7" customFormat="1" ht="16">
      <c r="B82" s="5" t="str">
        <f>B70&amp;"."&amp;RIGHT(B81,LEN(B81)-4)+1</f>
        <v>B.1.12</v>
      </c>
      <c r="C82" s="6" t="str">
        <f>B82&amp;" - "&amp;IFERROR(INDEX('L2'!$G$6:$G$502,MATCH(B82,'L2'!$P$6:$P$502,0)),"  ")</f>
        <v xml:space="preserve">B.1.12 -   </v>
      </c>
      <c r="D82" s="5" t="str">
        <f>D70&amp;"."&amp;RIGHT(D81,LEN(D81)-4)+1</f>
        <v>B.2.12</v>
      </c>
      <c r="E82" s="6" t="str">
        <f>D82&amp;" - "&amp;IFERROR(INDEX('L2'!$G$6:$G$502,MATCH(D82,'L2'!$P$6:$P$502,0)),"  ")</f>
        <v xml:space="preserve">B.2.12 -   </v>
      </c>
      <c r="F82" s="5" t="str">
        <f>F70&amp;"."&amp;RIGHT(F81,LEN(F81)-4)+1</f>
        <v>B.3.12</v>
      </c>
      <c r="G82" s="6" t="str">
        <f>F82&amp;" - "&amp;IFERROR(INDEX('L2'!$G$6:$G$502,MATCH(F82,'L2'!$P$6:$P$502,0)),"  ")</f>
        <v xml:space="preserve">B.3.12 -   </v>
      </c>
      <c r="H82" s="5" t="str">
        <f>H70&amp;"."&amp;RIGHT(H81,LEN(H81)-4)+1</f>
        <v>B.4.12</v>
      </c>
      <c r="I82" s="6" t="str">
        <f>H82&amp;" - "&amp;IFERROR(INDEX('L2'!$G$6:$G$502,MATCH(H82,'L2'!$P$6:$P$502,0)),"  ")</f>
        <v xml:space="preserve">B.4.12 -   </v>
      </c>
      <c r="J82" s="5" t="str">
        <f>J70&amp;"."&amp;RIGHT(J81,LEN(J81)-4)+1</f>
        <v>B.5.12</v>
      </c>
      <c r="K82" s="6" t="str">
        <f>J82&amp;" - "&amp;IFERROR(INDEX('L2'!$G$6:$G$502,MATCH(J82,'L2'!$P$6:$P$502,0)),"  ")</f>
        <v xml:space="preserve">B.5.12 -   </v>
      </c>
      <c r="L82" s="5" t="str">
        <f>L70&amp;"."&amp;RIGHT(L81,LEN(L81)-4)+1</f>
        <v>B.6.12</v>
      </c>
      <c r="M82" s="6" t="str">
        <f>L82&amp;" - "&amp;IFERROR(INDEX('L2'!$G$6:$G$502,MATCH(L82,'L2'!$P$6:$P$502,0)),"  ")</f>
        <v xml:space="preserve">B.6.12 -   </v>
      </c>
      <c r="N82" s="5" t="str">
        <f>N70&amp;"."&amp;RIGHT(N81,LEN(N81)-4)+1</f>
        <v>B.7.12</v>
      </c>
      <c r="O82" s="6" t="str">
        <f>N82&amp;" - "&amp;IFERROR(INDEX('L2'!$G$6:$G$502,MATCH(N82,'L2'!$P$6:$P$502,0)),"  ")</f>
        <v xml:space="preserve">B.7.12 -   </v>
      </c>
      <c r="P82" s="5" t="str">
        <f>P70&amp;"."&amp;RIGHT(P81,LEN(P81)-4)+1</f>
        <v>B.8.12</v>
      </c>
      <c r="Q82" s="6" t="str">
        <f>P82&amp;" - "&amp;IFERROR(INDEX('L2'!$G$6:$G$502,MATCH(P82,'L2'!$P$6:$P$502,0)),"  ")</f>
        <v xml:space="preserve">B.8.12 -   </v>
      </c>
      <c r="R82" s="5" t="str">
        <f>R70&amp;"."&amp;RIGHT(R81,LEN(R81)-4)+1</f>
        <v>B.9.12</v>
      </c>
      <c r="S82" s="6" t="str">
        <f>R82&amp;" - "&amp;IFERROR(INDEX('L2'!$G$6:$G$502,MATCH(R82,'L2'!$P$6:$P$502,0)),"  ")</f>
        <v xml:space="preserve">B.9.12 -   </v>
      </c>
      <c r="T82" s="5" t="str">
        <f>T70&amp;"."&amp;RIGHT(T81,LEN(T81)-5)+1</f>
        <v>B.10.12</v>
      </c>
      <c r="U82" s="6" t="str">
        <f>T82&amp;" - "&amp;IFERROR(INDEX('L2'!$G$6:$G$502,MATCH(T82,'L2'!$P$6:$P$502,0)),"  ")</f>
        <v xml:space="preserve">B.10.12 -   </v>
      </c>
    </row>
    <row r="83" spans="2:21" s="7" customFormat="1" ht="16">
      <c r="B83" s="5" t="str">
        <f>B70&amp;"."&amp;RIGHT(B82,LEN(B82)-4)+1</f>
        <v>B.1.13</v>
      </c>
      <c r="C83" s="6" t="str">
        <f>B83&amp;" - "&amp;IFERROR(INDEX('L2'!$G$6:$G$502,MATCH(B83,'L2'!$P$6:$P$502,0)),"  ")</f>
        <v xml:space="preserve">B.1.13 -   </v>
      </c>
      <c r="D83" s="5" t="str">
        <f>D70&amp;"."&amp;RIGHT(D82,LEN(D82)-4)+1</f>
        <v>B.2.13</v>
      </c>
      <c r="E83" s="6" t="str">
        <f>D83&amp;" - "&amp;IFERROR(INDEX('L2'!$G$6:$G$502,MATCH(D83,'L2'!$P$6:$P$502,0)),"  ")</f>
        <v xml:space="preserve">B.2.13 -   </v>
      </c>
      <c r="F83" s="5" t="str">
        <f>F70&amp;"."&amp;RIGHT(F82,LEN(F82)-4)+1</f>
        <v>B.3.13</v>
      </c>
      <c r="G83" s="6" t="str">
        <f>F83&amp;" - "&amp;IFERROR(INDEX('L2'!$G$6:$G$502,MATCH(F83,'L2'!$P$6:$P$502,0)),"  ")</f>
        <v xml:space="preserve">B.3.13 -   </v>
      </c>
      <c r="H83" s="5" t="str">
        <f>H70&amp;"."&amp;RIGHT(H82,LEN(H82)-4)+1</f>
        <v>B.4.13</v>
      </c>
      <c r="I83" s="6" t="str">
        <f>H83&amp;" - "&amp;IFERROR(INDEX('L2'!$G$6:$G$502,MATCH(H83,'L2'!$P$6:$P$502,0)),"  ")</f>
        <v xml:space="preserve">B.4.13 -   </v>
      </c>
      <c r="J83" s="5" t="str">
        <f>J70&amp;"."&amp;RIGHT(J82,LEN(J82)-4)+1</f>
        <v>B.5.13</v>
      </c>
      <c r="K83" s="6" t="str">
        <f>J83&amp;" - "&amp;IFERROR(INDEX('L2'!$G$6:$G$502,MATCH(J83,'L2'!$P$6:$P$502,0)),"  ")</f>
        <v xml:space="preserve">B.5.13 -   </v>
      </c>
      <c r="L83" s="5" t="str">
        <f>L70&amp;"."&amp;RIGHT(L82,LEN(L82)-4)+1</f>
        <v>B.6.13</v>
      </c>
      <c r="M83" s="6" t="str">
        <f>L83&amp;" - "&amp;IFERROR(INDEX('L2'!$G$6:$G$502,MATCH(L83,'L2'!$P$6:$P$502,0)),"  ")</f>
        <v xml:space="preserve">B.6.13 -   </v>
      </c>
      <c r="N83" s="5" t="str">
        <f>N70&amp;"."&amp;RIGHT(N82,LEN(N82)-4)+1</f>
        <v>B.7.13</v>
      </c>
      <c r="O83" s="6" t="str">
        <f>N83&amp;" - "&amp;IFERROR(INDEX('L2'!$G$6:$G$502,MATCH(N83,'L2'!$P$6:$P$502,0)),"  ")</f>
        <v xml:space="preserve">B.7.13 -   </v>
      </c>
      <c r="P83" s="5" t="str">
        <f>P70&amp;"."&amp;RIGHT(P82,LEN(P82)-4)+1</f>
        <v>B.8.13</v>
      </c>
      <c r="Q83" s="6" t="str">
        <f>P83&amp;" - "&amp;IFERROR(INDEX('L2'!$G$6:$G$502,MATCH(P83,'L2'!$P$6:$P$502,0)),"  ")</f>
        <v xml:space="preserve">B.8.13 -   </v>
      </c>
      <c r="R83" s="5" t="str">
        <f>R70&amp;"."&amp;RIGHT(R82,LEN(R82)-4)+1</f>
        <v>B.9.13</v>
      </c>
      <c r="S83" s="6" t="str">
        <f>R83&amp;" - "&amp;IFERROR(INDEX('L2'!$G$6:$G$502,MATCH(R83,'L2'!$P$6:$P$502,0)),"  ")</f>
        <v xml:space="preserve">B.9.13 -   </v>
      </c>
      <c r="T83" s="5" t="str">
        <f>T70&amp;"."&amp;RIGHT(T82,LEN(T82)-5)+1</f>
        <v>B.10.13</v>
      </c>
      <c r="U83" s="6" t="str">
        <f>T83&amp;" - "&amp;IFERROR(INDEX('L2'!$G$6:$G$502,MATCH(T83,'L2'!$P$6:$P$502,0)),"  ")</f>
        <v xml:space="preserve">B.10.13 -   </v>
      </c>
    </row>
    <row r="84" spans="2:21" s="7" customFormat="1" ht="16">
      <c r="B84" s="5" t="str">
        <f>B70&amp;"."&amp;RIGHT(B83,LEN(B83)-4)+1</f>
        <v>B.1.14</v>
      </c>
      <c r="C84" s="6" t="str">
        <f>B84&amp;" - "&amp;IFERROR(INDEX('L2'!$G$6:$G$502,MATCH(B84,'L2'!$P$6:$P$502,0)),"  ")</f>
        <v xml:space="preserve">B.1.14 -   </v>
      </c>
      <c r="D84" s="5" t="str">
        <f>D70&amp;"."&amp;RIGHT(D83,LEN(D83)-4)+1</f>
        <v>B.2.14</v>
      </c>
      <c r="E84" s="6" t="str">
        <f>D84&amp;" - "&amp;IFERROR(INDEX('L2'!$G$6:$G$502,MATCH(D84,'L2'!$P$6:$P$502,0)),"  ")</f>
        <v xml:space="preserve">B.2.14 -   </v>
      </c>
      <c r="F84" s="5" t="str">
        <f>F70&amp;"."&amp;RIGHT(F83,LEN(F83)-4)+1</f>
        <v>B.3.14</v>
      </c>
      <c r="G84" s="6" t="str">
        <f>F84&amp;" - "&amp;IFERROR(INDEX('L2'!$G$6:$G$502,MATCH(F84,'L2'!$P$6:$P$502,0)),"  ")</f>
        <v xml:space="preserve">B.3.14 -   </v>
      </c>
      <c r="H84" s="5" t="str">
        <f>H70&amp;"."&amp;RIGHT(H83,LEN(H83)-4)+1</f>
        <v>B.4.14</v>
      </c>
      <c r="I84" s="6" t="str">
        <f>H84&amp;" - "&amp;IFERROR(INDEX('L2'!$G$6:$G$502,MATCH(H84,'L2'!$P$6:$P$502,0)),"  ")</f>
        <v xml:space="preserve">B.4.14 -   </v>
      </c>
      <c r="J84" s="5" t="str">
        <f>J70&amp;"."&amp;RIGHT(J83,LEN(J83)-4)+1</f>
        <v>B.5.14</v>
      </c>
      <c r="K84" s="6" t="str">
        <f>J84&amp;" - "&amp;IFERROR(INDEX('L2'!$G$6:$G$502,MATCH(J84,'L2'!$P$6:$P$502,0)),"  ")</f>
        <v xml:space="preserve">B.5.14 -   </v>
      </c>
      <c r="L84" s="5" t="str">
        <f>L70&amp;"."&amp;RIGHT(L83,LEN(L83)-4)+1</f>
        <v>B.6.14</v>
      </c>
      <c r="M84" s="6" t="str">
        <f>L84&amp;" - "&amp;IFERROR(INDEX('L2'!$G$6:$G$502,MATCH(L84,'L2'!$P$6:$P$502,0)),"  ")</f>
        <v xml:space="preserve">B.6.14 -   </v>
      </c>
      <c r="N84" s="5" t="str">
        <f>N70&amp;"."&amp;RIGHT(N83,LEN(N83)-4)+1</f>
        <v>B.7.14</v>
      </c>
      <c r="O84" s="6" t="str">
        <f>N84&amp;" - "&amp;IFERROR(INDEX('L2'!$G$6:$G$502,MATCH(N84,'L2'!$P$6:$P$502,0)),"  ")</f>
        <v xml:space="preserve">B.7.14 -   </v>
      </c>
      <c r="P84" s="5" t="str">
        <f>P70&amp;"."&amp;RIGHT(P83,LEN(P83)-4)+1</f>
        <v>B.8.14</v>
      </c>
      <c r="Q84" s="6" t="str">
        <f>P84&amp;" - "&amp;IFERROR(INDEX('L2'!$G$6:$G$502,MATCH(P84,'L2'!$P$6:$P$502,0)),"  ")</f>
        <v xml:space="preserve">B.8.14 -   </v>
      </c>
      <c r="R84" s="5" t="str">
        <f>R70&amp;"."&amp;RIGHT(R83,LEN(R83)-4)+1</f>
        <v>B.9.14</v>
      </c>
      <c r="S84" s="6" t="str">
        <f>R84&amp;" - "&amp;IFERROR(INDEX('L2'!$G$6:$G$502,MATCH(R84,'L2'!$P$6:$P$502,0)),"  ")</f>
        <v xml:space="preserve">B.9.14 -   </v>
      </c>
      <c r="T84" s="5" t="str">
        <f>T70&amp;"."&amp;RIGHT(T83,LEN(T83)-5)+1</f>
        <v>B.10.14</v>
      </c>
      <c r="U84" s="6" t="str">
        <f>T84&amp;" - "&amp;IFERROR(INDEX('L2'!$G$6:$G$502,MATCH(T84,'L2'!$P$6:$P$502,0)),"  ")</f>
        <v xml:space="preserve">B.10.14 -   </v>
      </c>
    </row>
    <row r="85" spans="2:21" s="7" customFormat="1" ht="16">
      <c r="B85" s="5" t="str">
        <f>B70&amp;"."&amp;RIGHT(B84,LEN(B84)-4)+1</f>
        <v>B.1.15</v>
      </c>
      <c r="C85" s="6" t="str">
        <f>B85&amp;" - "&amp;IFERROR(INDEX('L2'!$G$6:$G$502,MATCH(B85,'L2'!$P$6:$P$502,0)),"  ")</f>
        <v xml:space="preserve">B.1.15 -   </v>
      </c>
      <c r="D85" s="5" t="str">
        <f>D70&amp;"."&amp;RIGHT(D84,LEN(D84)-4)+1</f>
        <v>B.2.15</v>
      </c>
      <c r="E85" s="6" t="str">
        <f>D85&amp;" - "&amp;IFERROR(INDEX('L2'!$G$6:$G$502,MATCH(D85,'L2'!$P$6:$P$502,0)),"  ")</f>
        <v xml:space="preserve">B.2.15 -   </v>
      </c>
      <c r="F85" s="5" t="str">
        <f>F70&amp;"."&amp;RIGHT(F84,LEN(F84)-4)+1</f>
        <v>B.3.15</v>
      </c>
      <c r="G85" s="6" t="str">
        <f>F85&amp;" - "&amp;IFERROR(INDEX('L2'!$G$6:$G$502,MATCH(F85,'L2'!$P$6:$P$502,0)),"  ")</f>
        <v xml:space="preserve">B.3.15 -   </v>
      </c>
      <c r="H85" s="5" t="str">
        <f>H70&amp;"."&amp;RIGHT(H84,LEN(H84)-4)+1</f>
        <v>B.4.15</v>
      </c>
      <c r="I85" s="6" t="str">
        <f>H85&amp;" - "&amp;IFERROR(INDEX('L2'!$G$6:$G$502,MATCH(H85,'L2'!$P$6:$P$502,0)),"  ")</f>
        <v xml:space="preserve">B.4.15 -   </v>
      </c>
      <c r="J85" s="5" t="str">
        <f>J70&amp;"."&amp;RIGHT(J84,LEN(J84)-4)+1</f>
        <v>B.5.15</v>
      </c>
      <c r="K85" s="6" t="str">
        <f>J85&amp;" - "&amp;IFERROR(INDEX('L2'!$G$6:$G$502,MATCH(J85,'L2'!$P$6:$P$502,0)),"  ")</f>
        <v xml:space="preserve">B.5.15 -   </v>
      </c>
      <c r="L85" s="5" t="str">
        <f>L70&amp;"."&amp;RIGHT(L84,LEN(L84)-4)+1</f>
        <v>B.6.15</v>
      </c>
      <c r="M85" s="6" t="str">
        <f>L85&amp;" - "&amp;IFERROR(INDEX('L2'!$G$6:$G$502,MATCH(L85,'L2'!$P$6:$P$502,0)),"  ")</f>
        <v xml:space="preserve">B.6.15 -   </v>
      </c>
      <c r="N85" s="5" t="str">
        <f>N70&amp;"."&amp;RIGHT(N84,LEN(N84)-4)+1</f>
        <v>B.7.15</v>
      </c>
      <c r="O85" s="6" t="str">
        <f>N85&amp;" - "&amp;IFERROR(INDEX('L2'!$G$6:$G$502,MATCH(N85,'L2'!$P$6:$P$502,0)),"  ")</f>
        <v xml:space="preserve">B.7.15 -   </v>
      </c>
      <c r="P85" s="5" t="str">
        <f>P70&amp;"."&amp;RIGHT(P84,LEN(P84)-4)+1</f>
        <v>B.8.15</v>
      </c>
      <c r="Q85" s="6" t="str">
        <f>P85&amp;" - "&amp;IFERROR(INDEX('L2'!$G$6:$G$502,MATCH(P85,'L2'!$P$6:$P$502,0)),"  ")</f>
        <v xml:space="preserve">B.8.15 -   </v>
      </c>
      <c r="R85" s="5" t="str">
        <f>R70&amp;"."&amp;RIGHT(R84,LEN(R84)-4)+1</f>
        <v>B.9.15</v>
      </c>
      <c r="S85" s="6" t="str">
        <f>R85&amp;" - "&amp;IFERROR(INDEX('L2'!$G$6:$G$502,MATCH(R85,'L2'!$P$6:$P$502,0)),"  ")</f>
        <v xml:space="preserve">B.9.15 -   </v>
      </c>
      <c r="T85" s="5" t="str">
        <f>T70&amp;"."&amp;RIGHT(T84,LEN(T84)-5)+1</f>
        <v>B.10.15</v>
      </c>
      <c r="U85" s="6" t="str">
        <f>T85&amp;" - "&amp;IFERROR(INDEX('L2'!$G$6:$G$502,MATCH(T85,'L2'!$P$6:$P$502,0)),"  ")</f>
        <v xml:space="preserve">B.10.15 -   </v>
      </c>
    </row>
    <row r="86" spans="2:21" s="7" customFormat="1" ht="16">
      <c r="B86" s="5" t="str">
        <f>B70&amp;"."&amp;RIGHT(B85,LEN(B85)-4)+1</f>
        <v>B.1.16</v>
      </c>
      <c r="C86" s="6" t="str">
        <f>B86&amp;" - "&amp;IFERROR(INDEX('L2'!$G$6:$G$502,MATCH(B86,'L2'!$P$6:$P$502,0)),"  ")</f>
        <v xml:space="preserve">B.1.16 -   </v>
      </c>
      <c r="D86" s="5" t="str">
        <f>D70&amp;"."&amp;RIGHT(D85,LEN(D85)-4)+1</f>
        <v>B.2.16</v>
      </c>
      <c r="E86" s="6" t="str">
        <f>D86&amp;" - "&amp;IFERROR(INDEX('L2'!$G$6:$G$502,MATCH(D86,'L2'!$P$6:$P$502,0)),"  ")</f>
        <v xml:space="preserve">B.2.16 -   </v>
      </c>
      <c r="F86" s="5" t="str">
        <f>F70&amp;"."&amp;RIGHT(F85,LEN(F85)-4)+1</f>
        <v>B.3.16</v>
      </c>
      <c r="G86" s="6" t="str">
        <f>F86&amp;" - "&amp;IFERROR(INDEX('L2'!$G$6:$G$502,MATCH(F86,'L2'!$P$6:$P$502,0)),"  ")</f>
        <v xml:space="preserve">B.3.16 -   </v>
      </c>
      <c r="H86" s="5" t="str">
        <f>H70&amp;"."&amp;RIGHT(H85,LEN(H85)-4)+1</f>
        <v>B.4.16</v>
      </c>
      <c r="I86" s="6" t="str">
        <f>H86&amp;" - "&amp;IFERROR(INDEX('L2'!$G$6:$G$502,MATCH(H86,'L2'!$P$6:$P$502,0)),"  ")</f>
        <v xml:space="preserve">B.4.16 -   </v>
      </c>
      <c r="J86" s="5" t="str">
        <f>J70&amp;"."&amp;RIGHT(J85,LEN(J85)-4)+1</f>
        <v>B.5.16</v>
      </c>
      <c r="K86" s="6" t="str">
        <f>J86&amp;" - "&amp;IFERROR(INDEX('L2'!$G$6:$G$502,MATCH(J86,'L2'!$P$6:$P$502,0)),"  ")</f>
        <v xml:space="preserve">B.5.16 -   </v>
      </c>
      <c r="L86" s="5" t="str">
        <f>L70&amp;"."&amp;RIGHT(L85,LEN(L85)-4)+1</f>
        <v>B.6.16</v>
      </c>
      <c r="M86" s="6" t="str">
        <f>L86&amp;" - "&amp;IFERROR(INDEX('L2'!$G$6:$G$502,MATCH(L86,'L2'!$P$6:$P$502,0)),"  ")</f>
        <v xml:space="preserve">B.6.16 -   </v>
      </c>
      <c r="N86" s="5" t="str">
        <f>N70&amp;"."&amp;RIGHT(N85,LEN(N85)-4)+1</f>
        <v>B.7.16</v>
      </c>
      <c r="O86" s="6" t="str">
        <f>N86&amp;" - "&amp;IFERROR(INDEX('L2'!$G$6:$G$502,MATCH(N86,'L2'!$P$6:$P$502,0)),"  ")</f>
        <v xml:space="preserve">B.7.16 -   </v>
      </c>
      <c r="P86" s="5" t="str">
        <f>P70&amp;"."&amp;RIGHT(P85,LEN(P85)-4)+1</f>
        <v>B.8.16</v>
      </c>
      <c r="Q86" s="6" t="str">
        <f>P86&amp;" - "&amp;IFERROR(INDEX('L2'!$G$6:$G$502,MATCH(P86,'L2'!$P$6:$P$502,0)),"  ")</f>
        <v xml:space="preserve">B.8.16 -   </v>
      </c>
      <c r="R86" s="5" t="str">
        <f>R70&amp;"."&amp;RIGHT(R85,LEN(R85)-4)+1</f>
        <v>B.9.16</v>
      </c>
      <c r="S86" s="6" t="str">
        <f>R86&amp;" - "&amp;IFERROR(INDEX('L2'!$G$6:$G$502,MATCH(R86,'L2'!$P$6:$P$502,0)),"  ")</f>
        <v xml:space="preserve">B.9.16 -   </v>
      </c>
      <c r="T86" s="5" t="str">
        <f>T70&amp;"."&amp;RIGHT(T85,LEN(T85)-5)+1</f>
        <v>B.10.16</v>
      </c>
      <c r="U86" s="6" t="str">
        <f>T86&amp;" - "&amp;IFERROR(INDEX('L2'!$G$6:$G$502,MATCH(T86,'L2'!$P$6:$P$502,0)),"  ")</f>
        <v xml:space="preserve">B.10.16 -   </v>
      </c>
    </row>
    <row r="87" spans="2:21" s="7" customFormat="1" ht="16">
      <c r="B87" s="5" t="str">
        <f>B70&amp;"."&amp;RIGHT(B86,LEN(B86)-4)+1</f>
        <v>B.1.17</v>
      </c>
      <c r="C87" s="6" t="str">
        <f>B87&amp;" - "&amp;IFERROR(INDEX('L2'!$G$6:$G$502,MATCH(B87,'L2'!$P$6:$P$502,0)),"  ")</f>
        <v xml:space="preserve">B.1.17 -   </v>
      </c>
      <c r="D87" s="5" t="str">
        <f>D70&amp;"."&amp;RIGHT(D86,LEN(D86)-4)+1</f>
        <v>B.2.17</v>
      </c>
      <c r="E87" s="6" t="str">
        <f>D87&amp;" - "&amp;IFERROR(INDEX('L2'!$G$6:$G$502,MATCH(D87,'L2'!$P$6:$P$502,0)),"  ")</f>
        <v xml:space="preserve">B.2.17 -   </v>
      </c>
      <c r="F87" s="5" t="str">
        <f>F70&amp;"."&amp;RIGHT(F86,LEN(F86)-4)+1</f>
        <v>B.3.17</v>
      </c>
      <c r="G87" s="6" t="str">
        <f>F87&amp;" - "&amp;IFERROR(INDEX('L2'!$G$6:$G$502,MATCH(F87,'L2'!$P$6:$P$502,0)),"  ")</f>
        <v xml:space="preserve">B.3.17 -   </v>
      </c>
      <c r="H87" s="5" t="str">
        <f>H70&amp;"."&amp;RIGHT(H86,LEN(H86)-4)+1</f>
        <v>B.4.17</v>
      </c>
      <c r="I87" s="6" t="str">
        <f>H87&amp;" - "&amp;IFERROR(INDEX('L2'!$G$6:$G$502,MATCH(H87,'L2'!$P$6:$P$502,0)),"  ")</f>
        <v xml:space="preserve">B.4.17 -   </v>
      </c>
      <c r="J87" s="5" t="str">
        <f>J70&amp;"."&amp;RIGHT(J86,LEN(J86)-4)+1</f>
        <v>B.5.17</v>
      </c>
      <c r="K87" s="6" t="str">
        <f>J87&amp;" - "&amp;IFERROR(INDEX('L2'!$G$6:$G$502,MATCH(J87,'L2'!$P$6:$P$502,0)),"  ")</f>
        <v xml:space="preserve">B.5.17 -   </v>
      </c>
      <c r="L87" s="5" t="str">
        <f>L70&amp;"."&amp;RIGHT(L86,LEN(L86)-4)+1</f>
        <v>B.6.17</v>
      </c>
      <c r="M87" s="6" t="str">
        <f>L87&amp;" - "&amp;IFERROR(INDEX('L2'!$G$6:$G$502,MATCH(L87,'L2'!$P$6:$P$502,0)),"  ")</f>
        <v xml:space="preserve">B.6.17 -   </v>
      </c>
      <c r="N87" s="5" t="str">
        <f>N70&amp;"."&amp;RIGHT(N86,LEN(N86)-4)+1</f>
        <v>B.7.17</v>
      </c>
      <c r="O87" s="6" t="str">
        <f>N87&amp;" - "&amp;IFERROR(INDEX('L2'!$G$6:$G$502,MATCH(N87,'L2'!$P$6:$P$502,0)),"  ")</f>
        <v xml:space="preserve">B.7.17 -   </v>
      </c>
      <c r="P87" s="5" t="str">
        <f>P70&amp;"."&amp;RIGHT(P86,LEN(P86)-4)+1</f>
        <v>B.8.17</v>
      </c>
      <c r="Q87" s="6" t="str">
        <f>P87&amp;" - "&amp;IFERROR(INDEX('L2'!$G$6:$G$502,MATCH(P87,'L2'!$P$6:$P$502,0)),"  ")</f>
        <v xml:space="preserve">B.8.17 -   </v>
      </c>
      <c r="R87" s="5" t="str">
        <f>R70&amp;"."&amp;RIGHT(R86,LEN(R86)-4)+1</f>
        <v>B.9.17</v>
      </c>
      <c r="S87" s="6" t="str">
        <f>R87&amp;" - "&amp;IFERROR(INDEX('L2'!$G$6:$G$502,MATCH(R87,'L2'!$P$6:$P$502,0)),"  ")</f>
        <v xml:space="preserve">B.9.17 -   </v>
      </c>
      <c r="T87" s="5" t="str">
        <f>T70&amp;"."&amp;RIGHT(T86,LEN(T86)-5)+1</f>
        <v>B.10.17</v>
      </c>
      <c r="U87" s="6" t="str">
        <f>T87&amp;" - "&amp;IFERROR(INDEX('L2'!$G$6:$G$502,MATCH(T87,'L2'!$P$6:$P$502,0)),"  ")</f>
        <v xml:space="preserve">B.10.17 -   </v>
      </c>
    </row>
    <row r="88" spans="2:21" s="7" customFormat="1" ht="16">
      <c r="B88" s="5" t="str">
        <f>B70&amp;"."&amp;RIGHT(B87,LEN(B87)-4)+1</f>
        <v>B.1.18</v>
      </c>
      <c r="C88" s="6" t="str">
        <f>B88&amp;" - "&amp;IFERROR(INDEX('L2'!$G$6:$G$502,MATCH(B88,'L2'!$P$6:$P$502,0)),"  ")</f>
        <v xml:space="preserve">B.1.18 -   </v>
      </c>
      <c r="D88" s="5" t="str">
        <f>D70&amp;"."&amp;RIGHT(D87,LEN(D87)-4)+1</f>
        <v>B.2.18</v>
      </c>
      <c r="E88" s="6" t="str">
        <f>D88&amp;" - "&amp;IFERROR(INDEX('L2'!$G$6:$G$502,MATCH(D88,'L2'!$P$6:$P$502,0)),"  ")</f>
        <v xml:space="preserve">B.2.18 -   </v>
      </c>
      <c r="F88" s="5" t="str">
        <f>F70&amp;"."&amp;RIGHT(F87,LEN(F87)-4)+1</f>
        <v>B.3.18</v>
      </c>
      <c r="G88" s="6" t="str">
        <f>F88&amp;" - "&amp;IFERROR(INDEX('L2'!$G$6:$G$502,MATCH(F88,'L2'!$P$6:$P$502,0)),"  ")</f>
        <v xml:space="preserve">B.3.18 -   </v>
      </c>
      <c r="H88" s="5" t="str">
        <f>H70&amp;"."&amp;RIGHT(H87,LEN(H87)-4)+1</f>
        <v>B.4.18</v>
      </c>
      <c r="I88" s="6" t="str">
        <f>H88&amp;" - "&amp;IFERROR(INDEX('L2'!$G$6:$G$502,MATCH(H88,'L2'!$P$6:$P$502,0)),"  ")</f>
        <v xml:space="preserve">B.4.18 -   </v>
      </c>
      <c r="J88" s="5" t="str">
        <f>J70&amp;"."&amp;RIGHT(J87,LEN(J87)-4)+1</f>
        <v>B.5.18</v>
      </c>
      <c r="K88" s="6" t="str">
        <f>J88&amp;" - "&amp;IFERROR(INDEX('L2'!$G$6:$G$502,MATCH(J88,'L2'!$P$6:$P$502,0)),"  ")</f>
        <v xml:space="preserve">B.5.18 -   </v>
      </c>
      <c r="L88" s="5" t="str">
        <f>L70&amp;"."&amp;RIGHT(L87,LEN(L87)-4)+1</f>
        <v>B.6.18</v>
      </c>
      <c r="M88" s="6" t="str">
        <f>L88&amp;" - "&amp;IFERROR(INDEX('L2'!$G$6:$G$502,MATCH(L88,'L2'!$P$6:$P$502,0)),"  ")</f>
        <v xml:space="preserve">B.6.18 -   </v>
      </c>
      <c r="N88" s="5" t="str">
        <f>N70&amp;"."&amp;RIGHT(N87,LEN(N87)-4)+1</f>
        <v>B.7.18</v>
      </c>
      <c r="O88" s="6" t="str">
        <f>N88&amp;" - "&amp;IFERROR(INDEX('L2'!$G$6:$G$502,MATCH(N88,'L2'!$P$6:$P$502,0)),"  ")</f>
        <v xml:space="preserve">B.7.18 -   </v>
      </c>
      <c r="P88" s="5" t="str">
        <f>P70&amp;"."&amp;RIGHT(P87,LEN(P87)-4)+1</f>
        <v>B.8.18</v>
      </c>
      <c r="Q88" s="6" t="str">
        <f>P88&amp;" - "&amp;IFERROR(INDEX('L2'!$G$6:$G$502,MATCH(P88,'L2'!$P$6:$P$502,0)),"  ")</f>
        <v xml:space="preserve">B.8.18 -   </v>
      </c>
      <c r="R88" s="5" t="str">
        <f>R70&amp;"."&amp;RIGHT(R87,LEN(R87)-4)+1</f>
        <v>B.9.18</v>
      </c>
      <c r="S88" s="6" t="str">
        <f>R88&amp;" - "&amp;IFERROR(INDEX('L2'!$G$6:$G$502,MATCH(R88,'L2'!$P$6:$P$502,0)),"  ")</f>
        <v xml:space="preserve">B.9.18 -   </v>
      </c>
      <c r="T88" s="5" t="str">
        <f>T70&amp;"."&amp;RIGHT(T87,LEN(T87)-5)+1</f>
        <v>B.10.18</v>
      </c>
      <c r="U88" s="6" t="str">
        <f>T88&amp;" - "&amp;IFERROR(INDEX('L2'!$G$6:$G$502,MATCH(T88,'L2'!$P$6:$P$502,0)),"  ")</f>
        <v xml:space="preserve">B.10.18 -   </v>
      </c>
    </row>
    <row r="89" spans="2:21" s="7" customFormat="1" ht="16">
      <c r="B89" s="5" t="str">
        <f>B70&amp;"."&amp;RIGHT(B88,LEN(B88)-4)+1</f>
        <v>B.1.19</v>
      </c>
      <c r="C89" s="6" t="str">
        <f>B89&amp;" - "&amp;IFERROR(INDEX('L2'!$G$6:$G$502,MATCH(B89,'L2'!$P$6:$P$502,0)),"  ")</f>
        <v xml:space="preserve">B.1.19 -   </v>
      </c>
      <c r="D89" s="5" t="str">
        <f>D70&amp;"."&amp;RIGHT(D88,LEN(D88)-4)+1</f>
        <v>B.2.19</v>
      </c>
      <c r="E89" s="6" t="str">
        <f>D89&amp;" - "&amp;IFERROR(INDEX('L2'!$G$6:$G$502,MATCH(D89,'L2'!$P$6:$P$502,0)),"  ")</f>
        <v xml:space="preserve">B.2.19 -   </v>
      </c>
      <c r="F89" s="5" t="str">
        <f>F70&amp;"."&amp;RIGHT(F88,LEN(F88)-4)+1</f>
        <v>B.3.19</v>
      </c>
      <c r="G89" s="6" t="str">
        <f>F89&amp;" - "&amp;IFERROR(INDEX('L2'!$G$6:$G$502,MATCH(F89,'L2'!$P$6:$P$502,0)),"  ")</f>
        <v xml:space="preserve">B.3.19 -   </v>
      </c>
      <c r="H89" s="5" t="str">
        <f>H70&amp;"."&amp;RIGHT(H88,LEN(H88)-4)+1</f>
        <v>B.4.19</v>
      </c>
      <c r="I89" s="6" t="str">
        <f>H89&amp;" - "&amp;IFERROR(INDEX('L2'!$G$6:$G$502,MATCH(H89,'L2'!$P$6:$P$502,0)),"  ")</f>
        <v xml:space="preserve">B.4.19 -   </v>
      </c>
      <c r="J89" s="5" t="str">
        <f>J70&amp;"."&amp;RIGHT(J88,LEN(J88)-4)+1</f>
        <v>B.5.19</v>
      </c>
      <c r="K89" s="6" t="str">
        <f>J89&amp;" - "&amp;IFERROR(INDEX('L2'!$G$6:$G$502,MATCH(J89,'L2'!$P$6:$P$502,0)),"  ")</f>
        <v xml:space="preserve">B.5.19 -   </v>
      </c>
      <c r="L89" s="5" t="str">
        <f>L70&amp;"."&amp;RIGHT(L88,LEN(L88)-4)+1</f>
        <v>B.6.19</v>
      </c>
      <c r="M89" s="6" t="str">
        <f>L89&amp;" - "&amp;IFERROR(INDEX('L2'!$G$6:$G$502,MATCH(L89,'L2'!$P$6:$P$502,0)),"  ")</f>
        <v xml:space="preserve">B.6.19 -   </v>
      </c>
      <c r="N89" s="5" t="str">
        <f>N70&amp;"."&amp;RIGHT(N88,LEN(N88)-4)+1</f>
        <v>B.7.19</v>
      </c>
      <c r="O89" s="6" t="str">
        <f>N89&amp;" - "&amp;IFERROR(INDEX('L2'!$G$6:$G$502,MATCH(N89,'L2'!$P$6:$P$502,0)),"  ")</f>
        <v xml:space="preserve">B.7.19 -   </v>
      </c>
      <c r="P89" s="5" t="str">
        <f>P70&amp;"."&amp;RIGHT(P88,LEN(P88)-4)+1</f>
        <v>B.8.19</v>
      </c>
      <c r="Q89" s="6" t="str">
        <f>P89&amp;" - "&amp;IFERROR(INDEX('L2'!$G$6:$G$502,MATCH(P89,'L2'!$P$6:$P$502,0)),"  ")</f>
        <v xml:space="preserve">B.8.19 -   </v>
      </c>
      <c r="R89" s="5" t="str">
        <f>R70&amp;"."&amp;RIGHT(R88,LEN(R88)-4)+1</f>
        <v>B.9.19</v>
      </c>
      <c r="S89" s="6" t="str">
        <f>R89&amp;" - "&amp;IFERROR(INDEX('L2'!$G$6:$G$502,MATCH(R89,'L2'!$P$6:$P$502,0)),"  ")</f>
        <v xml:space="preserve">B.9.19 -   </v>
      </c>
      <c r="T89" s="5" t="str">
        <f>T70&amp;"."&amp;RIGHT(T88,LEN(T88)-5)+1</f>
        <v>B.10.19</v>
      </c>
      <c r="U89" s="6" t="str">
        <f>T89&amp;" - "&amp;IFERROR(INDEX('L2'!$G$6:$G$502,MATCH(T89,'L2'!$P$6:$P$502,0)),"  ")</f>
        <v xml:space="preserve">B.10.19 -   </v>
      </c>
    </row>
    <row r="90" spans="2:21" s="7" customFormat="1" ht="16">
      <c r="B90" s="5" t="str">
        <f>B70&amp;"."&amp;RIGHT(B89,LEN(B89)-4)+1</f>
        <v>B.1.20</v>
      </c>
      <c r="C90" s="6" t="str">
        <f>B90&amp;" - "&amp;IFERROR(INDEX('L2'!$G$6:$G$502,MATCH(B90,'L2'!$P$6:$P$502,0)),"  ")</f>
        <v xml:space="preserve">B.1.20 -   </v>
      </c>
      <c r="D90" s="5" t="str">
        <f>D70&amp;"."&amp;RIGHT(D89,LEN(D89)-4)+1</f>
        <v>B.2.20</v>
      </c>
      <c r="E90" s="6" t="str">
        <f>D90&amp;" - "&amp;IFERROR(INDEX('L2'!$G$6:$G$502,MATCH(D90,'L2'!$P$6:$P$502,0)),"  ")</f>
        <v xml:space="preserve">B.2.20 -   </v>
      </c>
      <c r="F90" s="5" t="str">
        <f>F70&amp;"."&amp;RIGHT(F89,LEN(F89)-4)+1</f>
        <v>B.3.20</v>
      </c>
      <c r="G90" s="6" t="str">
        <f>F90&amp;" - "&amp;IFERROR(INDEX('L2'!$G$6:$G$502,MATCH(F90,'L2'!$P$6:$P$502,0)),"  ")</f>
        <v xml:space="preserve">B.3.20 -   </v>
      </c>
      <c r="H90" s="5" t="str">
        <f>H70&amp;"."&amp;RIGHT(H89,LEN(H89)-4)+1</f>
        <v>B.4.20</v>
      </c>
      <c r="I90" s="6" t="str">
        <f>H90&amp;" - "&amp;IFERROR(INDEX('L2'!$G$6:$G$502,MATCH(H90,'L2'!$P$6:$P$502,0)),"  ")</f>
        <v xml:space="preserve">B.4.20 -   </v>
      </c>
      <c r="J90" s="5" t="str">
        <f>J70&amp;"."&amp;RIGHT(J89,LEN(J89)-4)+1</f>
        <v>B.5.20</v>
      </c>
      <c r="K90" s="6" t="str">
        <f>J90&amp;" - "&amp;IFERROR(INDEX('L2'!$G$6:$G$502,MATCH(J90,'L2'!$P$6:$P$502,0)),"  ")</f>
        <v xml:space="preserve">B.5.20 -   </v>
      </c>
      <c r="L90" s="5" t="str">
        <f>L70&amp;"."&amp;RIGHT(L89,LEN(L89)-4)+1</f>
        <v>B.6.20</v>
      </c>
      <c r="M90" s="6" t="str">
        <f>L90&amp;" - "&amp;IFERROR(INDEX('L2'!$G$6:$G$502,MATCH(L90,'L2'!$P$6:$P$502,0)),"  ")</f>
        <v xml:space="preserve">B.6.20 -   </v>
      </c>
      <c r="N90" s="5" t="str">
        <f>N70&amp;"."&amp;RIGHT(N89,LEN(N89)-4)+1</f>
        <v>B.7.20</v>
      </c>
      <c r="O90" s="6" t="str">
        <f>N90&amp;" - "&amp;IFERROR(INDEX('L2'!$G$6:$G$502,MATCH(N90,'L2'!$P$6:$P$502,0)),"  ")</f>
        <v xml:space="preserve">B.7.20 -   </v>
      </c>
      <c r="P90" s="5" t="str">
        <f>P70&amp;"."&amp;RIGHT(P89,LEN(P89)-4)+1</f>
        <v>B.8.20</v>
      </c>
      <c r="Q90" s="6" t="str">
        <f>P90&amp;" - "&amp;IFERROR(INDEX('L2'!$G$6:$G$502,MATCH(P90,'L2'!$P$6:$P$502,0)),"  ")</f>
        <v xml:space="preserve">B.8.20 -   </v>
      </c>
      <c r="R90" s="5" t="str">
        <f>R70&amp;"."&amp;RIGHT(R89,LEN(R89)-4)+1</f>
        <v>B.9.20</v>
      </c>
      <c r="S90" s="6" t="str">
        <f>R90&amp;" - "&amp;IFERROR(INDEX('L2'!$G$6:$G$502,MATCH(R90,'L2'!$P$6:$P$502,0)),"  ")</f>
        <v xml:space="preserve">B.9.20 -   </v>
      </c>
      <c r="T90" s="5" t="str">
        <f>T70&amp;"."&amp;RIGHT(T89,LEN(T89)-5)+1</f>
        <v>B.10.20</v>
      </c>
      <c r="U90" s="6" t="str">
        <f>T90&amp;" - "&amp;IFERROR(INDEX('L2'!$G$6:$G$502,MATCH(T90,'L2'!$P$6:$P$502,0)),"  ")</f>
        <v xml:space="preserve">B.10.20 -   </v>
      </c>
    </row>
    <row r="92" spans="2:21" ht="16">
      <c r="B92" s="158" t="str">
        <f>"Level 3 - "&amp;INDEX($C$6:$C$31,MATCH($B$8,$B$6:$B$31,0))&amp;" ("&amp;$B$8&amp;")"</f>
        <v>Level 3 - C - Cabinets and Countertops (C)</v>
      </c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</row>
    <row r="93" spans="2:21" ht="16">
      <c r="B93" s="18" t="str">
        <f>MID(B92,LEN(B92)-1,1)&amp;".1"</f>
        <v>C.1</v>
      </c>
      <c r="C93" s="18" t="str">
        <f>IFERROR(INDEX('L2'!$E$6:$E$502,MATCH(B93,'L2'!$O$6:$O$502,0)),"  ")</f>
        <v>Cabinets and Countertops General</v>
      </c>
      <c r="D93" s="18" t="str">
        <f>LEFT(B93,1)&amp;"."&amp;RIGHT(B93,1)+1</f>
        <v>C.2</v>
      </c>
      <c r="E93" s="18" t="str">
        <f>IFERROR(INDEX('L2'!$E$6:$E$502,MATCH(D93,'L2'!$O$6:$O$502,0)),"  ")</f>
        <v>Bathroom Cabinets</v>
      </c>
      <c r="F93" s="18" t="str">
        <f>LEFT(D93,1)&amp;"."&amp;RIGHT(D93,1)+1</f>
        <v>C.3</v>
      </c>
      <c r="G93" s="18" t="str">
        <f>IFERROR(INDEX('L2'!$E$6:$E$502,MATCH(F93,'L2'!$O$6:$O$502,0)),"  ")</f>
        <v>Countertops</v>
      </c>
      <c r="H93" s="18" t="str">
        <f>LEFT(F93,1)&amp;"."&amp;RIGHT(F93,1)+1</f>
        <v>C.4</v>
      </c>
      <c r="I93" s="18" t="str">
        <f>IFERROR(INDEX('L2'!$E$6:$E$502,MATCH(H93,'L2'!$O$6:$O$502,0)),"  ")</f>
        <v>Kitchen Cabinets</v>
      </c>
      <c r="J93" s="18" t="str">
        <f>LEFT(H93,1)&amp;"."&amp;RIGHT(H93,1)+1</f>
        <v>C.5</v>
      </c>
      <c r="K93" s="18" t="str">
        <f>IFERROR(INDEX('L2'!$E$6:$E$502,MATCH(J93,'L2'!$O$6:$O$502,0)),"  ")</f>
        <v xml:space="preserve">  </v>
      </c>
      <c r="L93" s="18" t="str">
        <f>LEFT(J93,1)&amp;"."&amp;RIGHT(J93,1)+1</f>
        <v>C.6</v>
      </c>
      <c r="M93" s="18" t="str">
        <f>IFERROR(INDEX('L2'!$E$6:$E$502,MATCH(L93,'L2'!$O$6:$O$502,0)),"  ")</f>
        <v xml:space="preserve">  </v>
      </c>
      <c r="N93" s="18" t="str">
        <f>LEFT(L93,1)&amp;"."&amp;RIGHT(L93,1)+1</f>
        <v>C.7</v>
      </c>
      <c r="O93" s="18" t="str">
        <f>IFERROR(INDEX('L2'!$E$6:$E$502,MATCH(N93,'L2'!$O$6:$O$502,0)),"  ")</f>
        <v xml:space="preserve">  </v>
      </c>
      <c r="P93" s="18" t="str">
        <f>LEFT(N93,1)&amp;"."&amp;RIGHT(N93,1)+1</f>
        <v>C.8</v>
      </c>
      <c r="Q93" s="18" t="str">
        <f>IFERROR(INDEX('L2'!$E$6:$E$502,MATCH(P93,'L2'!$O$6:$O$502,0)),"  ")</f>
        <v xml:space="preserve">  </v>
      </c>
      <c r="R93" s="18" t="str">
        <f>LEFT(P93,1)&amp;"."&amp;RIGHT(P93,1)+1</f>
        <v>C.9</v>
      </c>
      <c r="S93" s="18" t="str">
        <f>IFERROR(INDEX('L2'!$E$6:$E$502,MATCH(R93,'L2'!$O$6:$O$502,0)),"  ")</f>
        <v xml:space="preserve">  </v>
      </c>
      <c r="T93" s="18" t="str">
        <f>LEFT(R93,1)&amp;"."&amp;RIGHT(R93,1)+1</f>
        <v>C.10</v>
      </c>
      <c r="U93" s="18" t="str">
        <f>IFERROR(INDEX('L2'!$E$6:$E$502,MATCH(T93,'L2'!$O$6:$O$502,0)),"  ")</f>
        <v xml:space="preserve">  </v>
      </c>
    </row>
    <row r="94" spans="2:21" s="7" customFormat="1" ht="16">
      <c r="B94" s="5" t="str">
        <f>B93&amp;".1"</f>
        <v>C.1.1</v>
      </c>
      <c r="C94" s="6" t="str">
        <f>B94&amp;" - "&amp;IFERROR(INDEX('L2'!$G$6:$G$502,MATCH(B94,'L2'!$P$6:$P$502,0)),"  ")</f>
        <v>C.1.1 - Cabinets and Countertops Allowance</v>
      </c>
      <c r="D94" s="5" t="str">
        <f>D93&amp;".1"</f>
        <v>C.2.1</v>
      </c>
      <c r="E94" s="6" t="str">
        <f>D94&amp;" - "&amp;IFERROR(INDEX('L2'!$G$6:$G$502,MATCH(D94,'L2'!$P$6:$P$502,0)),"  ")</f>
        <v>C.2.1 - Bath Accessories, Towel Bar, Toilet Disp</v>
      </c>
      <c r="F94" s="5" t="str">
        <f>F93&amp;".1"</f>
        <v>C.3.1</v>
      </c>
      <c r="G94" s="6" t="str">
        <f>F94&amp;" - "&amp;IFERROR(INDEX('L2'!$G$6:$G$502,MATCH(F94,'L2'!$P$6:$P$502,0)),"  ")</f>
        <v>C.3.1 - Countertops Allowance</v>
      </c>
      <c r="H94" s="5" t="str">
        <f>H93&amp;".1"</f>
        <v>C.4.1</v>
      </c>
      <c r="I94" s="6" t="str">
        <f>H94&amp;" - "&amp;IFERROR(INDEX('L2'!$G$6:$G$502,MATCH(H94,'L2'!$P$6:$P$502,0)),"  ")</f>
        <v>C.4.1 - Cabinet Installation, Hourly</v>
      </c>
      <c r="J94" s="5" t="str">
        <f>J93&amp;".1"</f>
        <v>C.5.1</v>
      </c>
      <c r="K94" s="6" t="str">
        <f>J94&amp;" - "&amp;IFERROR(INDEX('L2'!$G$6:$G$502,MATCH(J94,'L2'!$P$6:$P$502,0)),"  ")</f>
        <v xml:space="preserve">C.5.1 -   </v>
      </c>
      <c r="L94" s="5" t="str">
        <f>L93&amp;".1"</f>
        <v>C.6.1</v>
      </c>
      <c r="M94" s="6" t="str">
        <f>L94&amp;" - "&amp;IFERROR(INDEX('L2'!$G$6:$G$502,MATCH(L94,'L2'!$P$6:$P$502,0)),"  ")</f>
        <v xml:space="preserve">C.6.1 -   </v>
      </c>
      <c r="N94" s="5" t="str">
        <f>N93&amp;".1"</f>
        <v>C.7.1</v>
      </c>
      <c r="O94" s="6" t="str">
        <f>N94&amp;" - "&amp;IFERROR(INDEX('L2'!$G$6:$G$502,MATCH(N94,'L2'!$P$6:$P$502,0)),"  ")</f>
        <v xml:space="preserve">C.7.1 -   </v>
      </c>
      <c r="P94" s="5" t="str">
        <f>P93&amp;".1"</f>
        <v>C.8.1</v>
      </c>
      <c r="Q94" s="6" t="str">
        <f>P94&amp;" - "&amp;IFERROR(INDEX('L2'!$G$6:$G$502,MATCH(P94,'L2'!$P$6:$P$502,0)),"  ")</f>
        <v xml:space="preserve">C.8.1 -   </v>
      </c>
      <c r="R94" s="5" t="str">
        <f>R93&amp;".1"</f>
        <v>C.9.1</v>
      </c>
      <c r="S94" s="6" t="str">
        <f>R94&amp;" - "&amp;IFERROR(INDEX('L2'!$G$6:$G$502,MATCH(R94,'L2'!$P$6:$P$502,0)),"  ")</f>
        <v xml:space="preserve">C.9.1 -   </v>
      </c>
      <c r="T94" s="5" t="str">
        <f>T93&amp;".1"</f>
        <v>C.10.1</v>
      </c>
      <c r="U94" s="6" t="str">
        <f>T94&amp;" - "&amp;IFERROR(INDEX('L2'!$G$6:$G$502,MATCH(T94,'L2'!$P$6:$P$502,0)),"  ")</f>
        <v xml:space="preserve">C.10.1 -   </v>
      </c>
    </row>
    <row r="95" spans="2:21" s="7" customFormat="1" ht="16">
      <c r="B95" s="5" t="str">
        <f>B93&amp;"."&amp;RIGHT(B94,LEN(B94)-4)+1</f>
        <v>C.1.2</v>
      </c>
      <c r="C95" s="6" t="str">
        <f>B95&amp;" - "&amp;IFERROR(INDEX('L2'!$G$6:$G$502,MATCH(B95,'L2'!$P$6:$P$502,0)),"  ")</f>
        <v>C.1.2 - Cabinets Delivery</v>
      </c>
      <c r="D95" s="5" t="str">
        <f>D93&amp;"."&amp;RIGHT(D94,LEN(D94)-4)+1</f>
        <v>C.2.2</v>
      </c>
      <c r="E95" s="6" t="str">
        <f>D95&amp;" - "&amp;IFERROR(INDEX('L2'!$G$6:$G$502,MATCH(D95,'L2'!$P$6:$P$502,0)),"  ")</f>
        <v>C.2.2 - Bathroom Cabinet Door Pulls</v>
      </c>
      <c r="F95" s="5" t="str">
        <f>F93&amp;"."&amp;RIGHT(F94,LEN(F94)-4)+1</f>
        <v>C.3.2</v>
      </c>
      <c r="G95" s="6" t="str">
        <f>F95&amp;" - "&amp;IFERROR(INDEX('L2'!$G$6:$G$502,MATCH(F95,'L2'!$P$6:$P$502,0)),"  ")</f>
        <v>C.3.2 - Countertops Installation, Hourly</v>
      </c>
      <c r="H95" s="5" t="str">
        <f>H93&amp;"."&amp;RIGHT(H94,LEN(H94)-4)+1</f>
        <v>C.4.2</v>
      </c>
      <c r="I95" s="6" t="str">
        <f>H95&amp;" - "&amp;IFERROR(INDEX('L2'!$G$6:$G$502,MATCH(H95,'L2'!$P$6:$P$502,0)),"  ")</f>
        <v>C.4.2 - Kitchen Cabinet Door Pulls</v>
      </c>
      <c r="J95" s="5" t="str">
        <f>J93&amp;"."&amp;RIGHT(J94,LEN(J94)-4)+1</f>
        <v>C.5.2</v>
      </c>
      <c r="K95" s="6" t="str">
        <f>J95&amp;" - "&amp;IFERROR(INDEX('L2'!$G$6:$G$502,MATCH(J95,'L2'!$P$6:$P$502,0)),"  ")</f>
        <v xml:space="preserve">C.5.2 -   </v>
      </c>
      <c r="L95" s="5" t="str">
        <f>L93&amp;"."&amp;RIGHT(L94,LEN(L94)-4)+1</f>
        <v>C.6.2</v>
      </c>
      <c r="M95" s="6" t="str">
        <f>L95&amp;" - "&amp;IFERROR(INDEX('L2'!$G$6:$G$502,MATCH(L95,'L2'!$P$6:$P$502,0)),"  ")</f>
        <v xml:space="preserve">C.6.2 -   </v>
      </c>
      <c r="N95" s="5" t="str">
        <f>N93&amp;"."&amp;RIGHT(N94,LEN(N94)-4)+1</f>
        <v>C.7.2</v>
      </c>
      <c r="O95" s="6" t="str">
        <f>N95&amp;" - "&amp;IFERROR(INDEX('L2'!$G$6:$G$502,MATCH(N95,'L2'!$P$6:$P$502,0)),"  ")</f>
        <v xml:space="preserve">C.7.2 -   </v>
      </c>
      <c r="P95" s="5" t="str">
        <f>P93&amp;"."&amp;RIGHT(P94,LEN(P94)-4)+1</f>
        <v>C.8.2</v>
      </c>
      <c r="Q95" s="6" t="str">
        <f>P95&amp;" - "&amp;IFERROR(INDEX('L2'!$G$6:$G$502,MATCH(P95,'L2'!$P$6:$P$502,0)),"  ")</f>
        <v xml:space="preserve">C.8.2 -   </v>
      </c>
      <c r="R95" s="5" t="str">
        <f>R93&amp;"."&amp;RIGHT(R94,LEN(R94)-4)+1</f>
        <v>C.9.2</v>
      </c>
      <c r="S95" s="6" t="str">
        <f>R95&amp;" - "&amp;IFERROR(INDEX('L2'!$G$6:$G$502,MATCH(R95,'L2'!$P$6:$P$502,0)),"  ")</f>
        <v xml:space="preserve">C.9.2 -   </v>
      </c>
      <c r="T95" s="5" t="str">
        <f>T93&amp;"."&amp;RIGHT(T94,LEN(T94)-5)+1</f>
        <v>C.10.2</v>
      </c>
      <c r="U95" s="6" t="str">
        <f>T95&amp;" - "&amp;IFERROR(INDEX('L2'!$G$6:$G$502,MATCH(T95,'L2'!$P$6:$P$502,0)),"  ")</f>
        <v xml:space="preserve">C.10.2 -   </v>
      </c>
    </row>
    <row r="96" spans="2:21" s="7" customFormat="1" ht="16">
      <c r="B96" s="5" t="str">
        <f>B93&amp;"."&amp;RIGHT(B95,LEN(B95)-4)+1</f>
        <v>C.1.3</v>
      </c>
      <c r="C96" s="6" t="str">
        <f>B96&amp;" - "&amp;IFERROR(INDEX('L2'!$G$6:$G$502,MATCH(B96,'L2'!$P$6:$P$502,0)),"  ")</f>
        <v>C.1.3 - Countertop Delivery</v>
      </c>
      <c r="D96" s="5" t="str">
        <f>D93&amp;"."&amp;RIGHT(D95,LEN(D95)-4)+1</f>
        <v>C.2.3</v>
      </c>
      <c r="E96" s="6" t="str">
        <f>D96&amp;" - "&amp;IFERROR(INDEX('L2'!$G$6:$G$502,MATCH(D96,'L2'!$P$6:$P$502,0)),"  ")</f>
        <v>C.2.3 - Bathroom Cabinets Allowance</v>
      </c>
      <c r="F96" s="5" t="str">
        <f>F93&amp;"."&amp;RIGHT(F95,LEN(F95)-4)+1</f>
        <v>C.3.3</v>
      </c>
      <c r="G96" s="6" t="str">
        <f>F96&amp;" - "&amp;IFERROR(INDEX('L2'!$G$6:$G$502,MATCH(F96,'L2'!$P$6:$P$502,0)),"  ")</f>
        <v>C.3.3 - Countertops Stone (LF)</v>
      </c>
      <c r="H96" s="5" t="str">
        <f>H93&amp;"."&amp;RIGHT(H95,LEN(H95)-4)+1</f>
        <v>C.4.3</v>
      </c>
      <c r="I96" s="6" t="str">
        <f>H96&amp;" - "&amp;IFERROR(INDEX('L2'!$G$6:$G$502,MATCH(H96,'L2'!$P$6:$P$502,0)),"  ")</f>
        <v>C.4.3 - Kitchen Cabinets (Base and Upper)</v>
      </c>
      <c r="J96" s="5" t="str">
        <f>J93&amp;"."&amp;RIGHT(J95,LEN(J95)-4)+1</f>
        <v>C.5.3</v>
      </c>
      <c r="K96" s="6" t="str">
        <f>J96&amp;" - "&amp;IFERROR(INDEX('L2'!$G$6:$G$502,MATCH(J96,'L2'!$P$6:$P$502,0)),"  ")</f>
        <v xml:space="preserve">C.5.3 -   </v>
      </c>
      <c r="L96" s="5" t="str">
        <f>L93&amp;"."&amp;RIGHT(L95,LEN(L95)-4)+1</f>
        <v>C.6.3</v>
      </c>
      <c r="M96" s="6" t="str">
        <f>L96&amp;" - "&amp;IFERROR(INDEX('L2'!$G$6:$G$502,MATCH(L96,'L2'!$P$6:$P$502,0)),"  ")</f>
        <v xml:space="preserve">C.6.3 -   </v>
      </c>
      <c r="N96" s="5" t="str">
        <f>N93&amp;"."&amp;RIGHT(N95,LEN(N95)-4)+1</f>
        <v>C.7.3</v>
      </c>
      <c r="O96" s="6" t="str">
        <f>N96&amp;" - "&amp;IFERROR(INDEX('L2'!$G$6:$G$502,MATCH(N96,'L2'!$P$6:$P$502,0)),"  ")</f>
        <v xml:space="preserve">C.7.3 -   </v>
      </c>
      <c r="P96" s="5" t="str">
        <f>P93&amp;"."&amp;RIGHT(P95,LEN(P95)-4)+1</f>
        <v>C.8.3</v>
      </c>
      <c r="Q96" s="6" t="str">
        <f>P96&amp;" - "&amp;IFERROR(INDEX('L2'!$G$6:$G$502,MATCH(P96,'L2'!$P$6:$P$502,0)),"  ")</f>
        <v xml:space="preserve">C.8.3 -   </v>
      </c>
      <c r="R96" s="5" t="str">
        <f>R93&amp;"."&amp;RIGHT(R95,LEN(R95)-4)+1</f>
        <v>C.9.3</v>
      </c>
      <c r="S96" s="6" t="str">
        <f>R96&amp;" - "&amp;IFERROR(INDEX('L2'!$G$6:$G$502,MATCH(R96,'L2'!$P$6:$P$502,0)),"  ")</f>
        <v xml:space="preserve">C.9.3 -   </v>
      </c>
      <c r="T96" s="5" t="str">
        <f>T93&amp;"."&amp;RIGHT(T95,LEN(T95)-5)+1</f>
        <v>C.10.3</v>
      </c>
      <c r="U96" s="6" t="str">
        <f>T96&amp;" - "&amp;IFERROR(INDEX('L2'!$G$6:$G$502,MATCH(T96,'L2'!$P$6:$P$502,0)),"  ")</f>
        <v xml:space="preserve">C.10.3 -   </v>
      </c>
    </row>
    <row r="97" spans="2:21" s="7" customFormat="1" ht="16">
      <c r="B97" s="5" t="str">
        <f>B93&amp;"."&amp;RIGHT(B96,LEN(B96)-4)+1</f>
        <v>C.1.4</v>
      </c>
      <c r="C97" s="6" t="str">
        <f>B97&amp;" - "&amp;IFERROR(INDEX('L2'!$G$6:$G$502,MATCH(B97,'L2'!$P$6:$P$502,0)),"  ")</f>
        <v xml:space="preserve">C.1.4 -   </v>
      </c>
      <c r="D97" s="5" t="str">
        <f>D93&amp;"."&amp;RIGHT(D96,LEN(D96)-4)+1</f>
        <v>C.2.4</v>
      </c>
      <c r="E97" s="6" t="str">
        <f>D97&amp;" - "&amp;IFERROR(INDEX('L2'!$G$6:$G$502,MATCH(D97,'L2'!$P$6:$P$502,0)),"  ")</f>
        <v>C.2.4 - Bathroom Mirrors</v>
      </c>
      <c r="F97" s="5" t="str">
        <f>F93&amp;"."&amp;RIGHT(F96,LEN(F96)-4)+1</f>
        <v>C.3.4</v>
      </c>
      <c r="G97" s="6" t="str">
        <f>F97&amp;" - "&amp;IFERROR(INDEX('L2'!$G$6:$G$502,MATCH(F97,'L2'!$P$6:$P$502,0)),"  ")</f>
        <v>C.3.4 - Countertops Stone (SF)</v>
      </c>
      <c r="H97" s="5" t="str">
        <f>H93&amp;"."&amp;RIGHT(H96,LEN(H96)-4)+1</f>
        <v>C.4.4</v>
      </c>
      <c r="I97" s="6" t="str">
        <f>H97&amp;" - "&amp;IFERROR(INDEX('L2'!$G$6:$G$502,MATCH(H97,'L2'!$P$6:$P$502,0)),"  ")</f>
        <v>C.4.4 - Kitchen Cabinets (Base Only)</v>
      </c>
      <c r="J97" s="5" t="str">
        <f>J93&amp;"."&amp;RIGHT(J96,LEN(J96)-4)+1</f>
        <v>C.5.4</v>
      </c>
      <c r="K97" s="6" t="str">
        <f>J97&amp;" - "&amp;IFERROR(INDEX('L2'!$G$6:$G$502,MATCH(J97,'L2'!$P$6:$P$502,0)),"  ")</f>
        <v xml:space="preserve">C.5.4 -   </v>
      </c>
      <c r="L97" s="5" t="str">
        <f>L93&amp;"."&amp;RIGHT(L96,LEN(L96)-4)+1</f>
        <v>C.6.4</v>
      </c>
      <c r="M97" s="6" t="str">
        <f>L97&amp;" - "&amp;IFERROR(INDEX('L2'!$G$6:$G$502,MATCH(L97,'L2'!$P$6:$P$502,0)),"  ")</f>
        <v xml:space="preserve">C.6.4 -   </v>
      </c>
      <c r="N97" s="5" t="str">
        <f>N93&amp;"."&amp;RIGHT(N96,LEN(N96)-4)+1</f>
        <v>C.7.4</v>
      </c>
      <c r="O97" s="6" t="str">
        <f>N97&amp;" - "&amp;IFERROR(INDEX('L2'!$G$6:$G$502,MATCH(N97,'L2'!$P$6:$P$502,0)),"  ")</f>
        <v xml:space="preserve">C.7.4 -   </v>
      </c>
      <c r="P97" s="5" t="str">
        <f>P93&amp;"."&amp;RIGHT(P96,LEN(P96)-4)+1</f>
        <v>C.8.4</v>
      </c>
      <c r="Q97" s="6" t="str">
        <f>P97&amp;" - "&amp;IFERROR(INDEX('L2'!$G$6:$G$502,MATCH(P97,'L2'!$P$6:$P$502,0)),"  ")</f>
        <v xml:space="preserve">C.8.4 -   </v>
      </c>
      <c r="R97" s="5" t="str">
        <f>R93&amp;"."&amp;RIGHT(R96,LEN(R96)-4)+1</f>
        <v>C.9.4</v>
      </c>
      <c r="S97" s="6" t="str">
        <f>R97&amp;" - "&amp;IFERROR(INDEX('L2'!$G$6:$G$502,MATCH(R97,'L2'!$P$6:$P$502,0)),"  ")</f>
        <v xml:space="preserve">C.9.4 -   </v>
      </c>
      <c r="T97" s="5" t="str">
        <f>T93&amp;"."&amp;RIGHT(T96,LEN(T96)-5)+1</f>
        <v>C.10.4</v>
      </c>
      <c r="U97" s="6" t="str">
        <f>T97&amp;" - "&amp;IFERROR(INDEX('L2'!$G$6:$G$502,MATCH(T97,'L2'!$P$6:$P$502,0)),"  ")</f>
        <v xml:space="preserve">C.10.4 -   </v>
      </c>
    </row>
    <row r="98" spans="2:21" s="7" customFormat="1" ht="16">
      <c r="B98" s="5" t="str">
        <f>B93&amp;"."&amp;RIGHT(B97,LEN(B97)-4)+1</f>
        <v>C.1.5</v>
      </c>
      <c r="C98" s="6" t="str">
        <f>B98&amp;" - "&amp;IFERROR(INDEX('L2'!$G$6:$G$502,MATCH(B98,'L2'!$P$6:$P$502,0)),"  ")</f>
        <v xml:space="preserve">C.1.5 -   </v>
      </c>
      <c r="D98" s="5" t="str">
        <f>D93&amp;"."&amp;RIGHT(D97,LEN(D97)-4)+1</f>
        <v>C.2.5</v>
      </c>
      <c r="E98" s="6" t="str">
        <f>D98&amp;" - "&amp;IFERROR(INDEX('L2'!$G$6:$G$502,MATCH(D98,'L2'!$P$6:$P$502,0)),"  ")</f>
        <v>C.2.5 - Cabinet Installation, Hourly</v>
      </c>
      <c r="F98" s="5" t="str">
        <f>F93&amp;"."&amp;RIGHT(F97,LEN(F97)-4)+1</f>
        <v>C.3.5</v>
      </c>
      <c r="G98" s="6" t="str">
        <f>F98&amp;" - "&amp;IFERROR(INDEX('L2'!$G$6:$G$502,MATCH(F98,'L2'!$P$6:$P$502,0)),"  ")</f>
        <v>C.3.5 - Plastic Laminate Countertop</v>
      </c>
      <c r="H98" s="5" t="str">
        <f>H93&amp;"."&amp;RIGHT(H97,LEN(H97)-4)+1</f>
        <v>C.4.5</v>
      </c>
      <c r="I98" s="6" t="str">
        <f>H98&amp;" - "&amp;IFERROR(INDEX('L2'!$G$6:$G$502,MATCH(H98,'L2'!$P$6:$P$502,0)),"  ")</f>
        <v>C.4.5 - Kitchen Cabinets (Upper Only)</v>
      </c>
      <c r="J98" s="5" t="str">
        <f>J93&amp;"."&amp;RIGHT(J97,LEN(J97)-4)+1</f>
        <v>C.5.5</v>
      </c>
      <c r="K98" s="6" t="str">
        <f>J98&amp;" - "&amp;IFERROR(INDEX('L2'!$G$6:$G$502,MATCH(J98,'L2'!$P$6:$P$502,0)),"  ")</f>
        <v xml:space="preserve">C.5.5 -   </v>
      </c>
      <c r="L98" s="5" t="str">
        <f>L93&amp;"."&amp;RIGHT(L97,LEN(L97)-4)+1</f>
        <v>C.6.5</v>
      </c>
      <c r="M98" s="6" t="str">
        <f>L98&amp;" - "&amp;IFERROR(INDEX('L2'!$G$6:$G$502,MATCH(L98,'L2'!$P$6:$P$502,0)),"  ")</f>
        <v xml:space="preserve">C.6.5 -   </v>
      </c>
      <c r="N98" s="5" t="str">
        <f>N93&amp;"."&amp;RIGHT(N97,LEN(N97)-4)+1</f>
        <v>C.7.5</v>
      </c>
      <c r="O98" s="6" t="str">
        <f>N98&amp;" - "&amp;IFERROR(INDEX('L2'!$G$6:$G$502,MATCH(N98,'L2'!$P$6:$P$502,0)),"  ")</f>
        <v xml:space="preserve">C.7.5 -   </v>
      </c>
      <c r="P98" s="5" t="str">
        <f>P93&amp;"."&amp;RIGHT(P97,LEN(P97)-4)+1</f>
        <v>C.8.5</v>
      </c>
      <c r="Q98" s="6" t="str">
        <f>P98&amp;" - "&amp;IFERROR(INDEX('L2'!$G$6:$G$502,MATCH(P98,'L2'!$P$6:$P$502,0)),"  ")</f>
        <v xml:space="preserve">C.8.5 -   </v>
      </c>
      <c r="R98" s="5" t="str">
        <f>R93&amp;"."&amp;RIGHT(R97,LEN(R97)-4)+1</f>
        <v>C.9.5</v>
      </c>
      <c r="S98" s="6" t="str">
        <f>R98&amp;" - "&amp;IFERROR(INDEX('L2'!$G$6:$G$502,MATCH(R98,'L2'!$P$6:$P$502,0)),"  ")</f>
        <v xml:space="preserve">C.9.5 -   </v>
      </c>
      <c r="T98" s="5" t="str">
        <f>T93&amp;"."&amp;RIGHT(T97,LEN(T97)-5)+1</f>
        <v>C.10.5</v>
      </c>
      <c r="U98" s="6" t="str">
        <f>T98&amp;" - "&amp;IFERROR(INDEX('L2'!$G$6:$G$502,MATCH(T98,'L2'!$P$6:$P$502,0)),"  ")</f>
        <v xml:space="preserve">C.10.5 -   </v>
      </c>
    </row>
    <row r="99" spans="2:21" s="7" customFormat="1" ht="16">
      <c r="B99" s="5" t="str">
        <f>B93&amp;"."&amp;RIGHT(B98,LEN(B98)-4)+1</f>
        <v>C.1.6</v>
      </c>
      <c r="C99" s="6" t="str">
        <f>B99&amp;" - "&amp;IFERROR(INDEX('L2'!$G$6:$G$502,MATCH(B99,'L2'!$P$6:$P$502,0)),"  ")</f>
        <v xml:space="preserve">C.1.6 -   </v>
      </c>
      <c r="D99" s="5" t="str">
        <f>D93&amp;"."&amp;RIGHT(D98,LEN(D98)-4)+1</f>
        <v>C.2.6</v>
      </c>
      <c r="E99" s="6" t="str">
        <f>D99&amp;" - "&amp;IFERROR(INDEX('L2'!$G$6:$G$502,MATCH(D99,'L2'!$P$6:$P$502,0)),"  ")</f>
        <v>C.2.6 - Vanity Cabinet</v>
      </c>
      <c r="F99" s="5" t="str">
        <f>F93&amp;"."&amp;RIGHT(F98,LEN(F98)-4)+1</f>
        <v>C.3.6</v>
      </c>
      <c r="G99" s="6" t="str">
        <f>F99&amp;" - "&amp;IFERROR(INDEX('L2'!$G$6:$G$502,MATCH(F99,'L2'!$P$6:$P$502,0)),"  ")</f>
        <v xml:space="preserve">C.3.6 -   </v>
      </c>
      <c r="H99" s="5" t="str">
        <f>H93&amp;"."&amp;RIGHT(H98,LEN(H98)-4)+1</f>
        <v>C.4.6</v>
      </c>
      <c r="I99" s="6" t="str">
        <f>H99&amp;" - "&amp;IFERROR(INDEX('L2'!$G$6:$G$502,MATCH(H99,'L2'!$P$6:$P$502,0)),"  ")</f>
        <v>C.4.6 - Kitchen Cabinets Allowance</v>
      </c>
      <c r="J99" s="5" t="str">
        <f>J93&amp;"."&amp;RIGHT(J98,LEN(J98)-4)+1</f>
        <v>C.5.6</v>
      </c>
      <c r="K99" s="6" t="str">
        <f>J99&amp;" - "&amp;IFERROR(INDEX('L2'!$G$6:$G$502,MATCH(J99,'L2'!$P$6:$P$502,0)),"  ")</f>
        <v xml:space="preserve">C.5.6 -   </v>
      </c>
      <c r="L99" s="5" t="str">
        <f>L93&amp;"."&amp;RIGHT(L98,LEN(L98)-4)+1</f>
        <v>C.6.6</v>
      </c>
      <c r="M99" s="6" t="str">
        <f>L99&amp;" - "&amp;IFERROR(INDEX('L2'!$G$6:$G$502,MATCH(L99,'L2'!$P$6:$P$502,0)),"  ")</f>
        <v xml:space="preserve">C.6.6 -   </v>
      </c>
      <c r="N99" s="5" t="str">
        <f>N93&amp;"."&amp;RIGHT(N98,LEN(N98)-4)+1</f>
        <v>C.7.6</v>
      </c>
      <c r="O99" s="6" t="str">
        <f>N99&amp;" - "&amp;IFERROR(INDEX('L2'!$G$6:$G$502,MATCH(N99,'L2'!$P$6:$P$502,0)),"  ")</f>
        <v xml:space="preserve">C.7.6 -   </v>
      </c>
      <c r="P99" s="5" t="str">
        <f>P93&amp;"."&amp;RIGHT(P98,LEN(P98)-4)+1</f>
        <v>C.8.6</v>
      </c>
      <c r="Q99" s="6" t="str">
        <f>P99&amp;" - "&amp;IFERROR(INDEX('L2'!$G$6:$G$502,MATCH(P99,'L2'!$P$6:$P$502,0)),"  ")</f>
        <v xml:space="preserve">C.8.6 -   </v>
      </c>
      <c r="R99" s="5" t="str">
        <f>R93&amp;"."&amp;RIGHT(R98,LEN(R98)-4)+1</f>
        <v>C.9.6</v>
      </c>
      <c r="S99" s="6" t="str">
        <f>R99&amp;" - "&amp;IFERROR(INDEX('L2'!$G$6:$G$502,MATCH(R99,'L2'!$P$6:$P$502,0)),"  ")</f>
        <v xml:space="preserve">C.9.6 -   </v>
      </c>
      <c r="T99" s="5" t="str">
        <f>T93&amp;"."&amp;RIGHT(T98,LEN(T98)-5)+1</f>
        <v>C.10.6</v>
      </c>
      <c r="U99" s="6" t="str">
        <f>T99&amp;" - "&amp;IFERROR(INDEX('L2'!$G$6:$G$502,MATCH(T99,'L2'!$P$6:$P$502,0)),"  ")</f>
        <v xml:space="preserve">C.10.6 -   </v>
      </c>
    </row>
    <row r="100" spans="2:21" s="7" customFormat="1" ht="16">
      <c r="B100" s="5" t="str">
        <f>B93&amp;"."&amp;RIGHT(B99,LEN(B99)-4)+1</f>
        <v>C.1.7</v>
      </c>
      <c r="C100" s="6" t="str">
        <f>B100&amp;" - "&amp;IFERROR(INDEX('L2'!$G$6:$G$502,MATCH(B100,'L2'!$P$6:$P$502,0)),"  ")</f>
        <v xml:space="preserve">C.1.7 -   </v>
      </c>
      <c r="D100" s="5" t="str">
        <f>D93&amp;"."&amp;RIGHT(D99,LEN(D99)-4)+1</f>
        <v>C.2.7</v>
      </c>
      <c r="E100" s="6" t="str">
        <f>D100&amp;" - "&amp;IFERROR(INDEX('L2'!$G$6:$G$502,MATCH(D100,'L2'!$P$6:$P$502,0)),"  ")</f>
        <v>C.2.7 - Vanity Countertop, Stone/Solid Surface</v>
      </c>
      <c r="F100" s="5" t="str">
        <f>F93&amp;"."&amp;RIGHT(F99,LEN(F99)-4)+1</f>
        <v>C.3.7</v>
      </c>
      <c r="G100" s="6" t="str">
        <f>F100&amp;" - "&amp;IFERROR(INDEX('L2'!$G$6:$G$502,MATCH(F100,'L2'!$P$6:$P$502,0)),"  ")</f>
        <v xml:space="preserve">C.3.7 -   </v>
      </c>
      <c r="H100" s="5" t="str">
        <f>H93&amp;"."&amp;RIGHT(H99,LEN(H99)-4)+1</f>
        <v>C.4.7</v>
      </c>
      <c r="I100" s="6" t="str">
        <f>H100&amp;" - "&amp;IFERROR(INDEX('L2'!$G$6:$G$502,MATCH(H100,'L2'!$P$6:$P$502,0)),"  ")</f>
        <v>C.4.7 - Kitchen Sink Bowl, Economy, Undermount</v>
      </c>
      <c r="J100" s="5" t="str">
        <f>J93&amp;"."&amp;RIGHT(J99,LEN(J99)-4)+1</f>
        <v>C.5.7</v>
      </c>
      <c r="K100" s="6" t="str">
        <f>J100&amp;" - "&amp;IFERROR(INDEX('L2'!$G$6:$G$502,MATCH(J100,'L2'!$P$6:$P$502,0)),"  ")</f>
        <v xml:space="preserve">C.5.7 -   </v>
      </c>
      <c r="L100" s="5" t="str">
        <f>L93&amp;"."&amp;RIGHT(L99,LEN(L99)-4)+1</f>
        <v>C.6.7</v>
      </c>
      <c r="M100" s="6" t="str">
        <f>L100&amp;" - "&amp;IFERROR(INDEX('L2'!$G$6:$G$502,MATCH(L100,'L2'!$P$6:$P$502,0)),"  ")</f>
        <v xml:space="preserve">C.6.7 -   </v>
      </c>
      <c r="N100" s="5" t="str">
        <f>N93&amp;"."&amp;RIGHT(N99,LEN(N99)-4)+1</f>
        <v>C.7.7</v>
      </c>
      <c r="O100" s="6" t="str">
        <f>N100&amp;" - "&amp;IFERROR(INDEX('L2'!$G$6:$G$502,MATCH(N100,'L2'!$P$6:$P$502,0)),"  ")</f>
        <v xml:space="preserve">C.7.7 -   </v>
      </c>
      <c r="P100" s="5" t="str">
        <f>P93&amp;"."&amp;RIGHT(P99,LEN(P99)-4)+1</f>
        <v>C.8.7</v>
      </c>
      <c r="Q100" s="6" t="str">
        <f>P100&amp;" - "&amp;IFERROR(INDEX('L2'!$G$6:$G$502,MATCH(P100,'L2'!$P$6:$P$502,0)),"  ")</f>
        <v xml:space="preserve">C.8.7 -   </v>
      </c>
      <c r="R100" s="5" t="str">
        <f>R93&amp;"."&amp;RIGHT(R99,LEN(R99)-4)+1</f>
        <v>C.9.7</v>
      </c>
      <c r="S100" s="6" t="str">
        <f>R100&amp;" - "&amp;IFERROR(INDEX('L2'!$G$6:$G$502,MATCH(R100,'L2'!$P$6:$P$502,0)),"  ")</f>
        <v xml:space="preserve">C.9.7 -   </v>
      </c>
      <c r="T100" s="5" t="str">
        <f>T93&amp;"."&amp;RIGHT(T99,LEN(T99)-5)+1</f>
        <v>C.10.7</v>
      </c>
      <c r="U100" s="6" t="str">
        <f>T100&amp;" - "&amp;IFERROR(INDEX('L2'!$G$6:$G$502,MATCH(T100,'L2'!$P$6:$P$502,0)),"  ")</f>
        <v xml:space="preserve">C.10.7 -   </v>
      </c>
    </row>
    <row r="101" spans="2:21" s="7" customFormat="1" ht="16">
      <c r="B101" s="5" t="str">
        <f>B93&amp;"."&amp;RIGHT(B100,LEN(B100)-4)+1</f>
        <v>C.1.8</v>
      </c>
      <c r="C101" s="6" t="str">
        <f>B101&amp;" - "&amp;IFERROR(INDEX('L2'!$G$6:$G$502,MATCH(B101,'L2'!$P$6:$P$502,0)),"  ")</f>
        <v xml:space="preserve">C.1.8 -   </v>
      </c>
      <c r="D101" s="5" t="str">
        <f>D93&amp;"."&amp;RIGHT(D100,LEN(D100)-4)+1</f>
        <v>C.2.8</v>
      </c>
      <c r="E101" s="6" t="str">
        <f>D101&amp;" - "&amp;IFERROR(INDEX('L2'!$G$6:$G$502,MATCH(D101,'L2'!$P$6:$P$502,0)),"  ")</f>
        <v xml:space="preserve">C.2.8 -   </v>
      </c>
      <c r="F101" s="5" t="str">
        <f>F93&amp;"."&amp;RIGHT(F100,LEN(F100)-4)+1</f>
        <v>C.3.8</v>
      </c>
      <c r="G101" s="6" t="str">
        <f>F101&amp;" - "&amp;IFERROR(INDEX('L2'!$G$6:$G$502,MATCH(F101,'L2'!$P$6:$P$502,0)),"  ")</f>
        <v xml:space="preserve">C.3.8 -   </v>
      </c>
      <c r="H101" s="5" t="str">
        <f>H93&amp;"."&amp;RIGHT(H100,LEN(H100)-4)+1</f>
        <v>C.4.8</v>
      </c>
      <c r="I101" s="6" t="str">
        <f>H101&amp;" - "&amp;IFERROR(INDEX('L2'!$G$6:$G$502,MATCH(H101,'L2'!$P$6:$P$502,0)),"  ")</f>
        <v>C.4.8 - Kitchen Sink Bowl, Stainless, Undermount</v>
      </c>
      <c r="J101" s="5" t="str">
        <f>J93&amp;"."&amp;RIGHT(J100,LEN(J100)-4)+1</f>
        <v>C.5.8</v>
      </c>
      <c r="K101" s="6" t="str">
        <f>J101&amp;" - "&amp;IFERROR(INDEX('L2'!$G$6:$G$502,MATCH(J101,'L2'!$P$6:$P$502,0)),"  ")</f>
        <v xml:space="preserve">C.5.8 -   </v>
      </c>
      <c r="L101" s="5" t="str">
        <f>L93&amp;"."&amp;RIGHT(L100,LEN(L100)-4)+1</f>
        <v>C.6.8</v>
      </c>
      <c r="M101" s="6" t="str">
        <f>L101&amp;" - "&amp;IFERROR(INDEX('L2'!$G$6:$G$502,MATCH(L101,'L2'!$P$6:$P$502,0)),"  ")</f>
        <v xml:space="preserve">C.6.8 -   </v>
      </c>
      <c r="N101" s="5" t="str">
        <f>N93&amp;"."&amp;RIGHT(N100,LEN(N100)-4)+1</f>
        <v>C.7.8</v>
      </c>
      <c r="O101" s="6" t="str">
        <f>N101&amp;" - "&amp;IFERROR(INDEX('L2'!$G$6:$G$502,MATCH(N101,'L2'!$P$6:$P$502,0)),"  ")</f>
        <v xml:space="preserve">C.7.8 -   </v>
      </c>
      <c r="P101" s="5" t="str">
        <f>P93&amp;"."&amp;RIGHT(P100,LEN(P100)-4)+1</f>
        <v>C.8.8</v>
      </c>
      <c r="Q101" s="6" t="str">
        <f>P101&amp;" - "&amp;IFERROR(INDEX('L2'!$G$6:$G$502,MATCH(P101,'L2'!$P$6:$P$502,0)),"  ")</f>
        <v xml:space="preserve">C.8.8 -   </v>
      </c>
      <c r="R101" s="5" t="str">
        <f>R93&amp;"."&amp;RIGHT(R100,LEN(R100)-4)+1</f>
        <v>C.9.8</v>
      </c>
      <c r="S101" s="6" t="str">
        <f>R101&amp;" - "&amp;IFERROR(INDEX('L2'!$G$6:$G$502,MATCH(R101,'L2'!$P$6:$P$502,0)),"  ")</f>
        <v xml:space="preserve">C.9.8 -   </v>
      </c>
      <c r="T101" s="5" t="str">
        <f>T93&amp;"."&amp;RIGHT(T100,LEN(T100)-5)+1</f>
        <v>C.10.8</v>
      </c>
      <c r="U101" s="6" t="str">
        <f>T101&amp;" - "&amp;IFERROR(INDEX('L2'!$G$6:$G$502,MATCH(T101,'L2'!$P$6:$P$502,0)),"  ")</f>
        <v xml:space="preserve">C.10.8 -   </v>
      </c>
    </row>
    <row r="102" spans="2:21" s="7" customFormat="1" ht="16">
      <c r="B102" s="5" t="str">
        <f>B93&amp;"."&amp;RIGHT(B101,LEN(B101)-4)+1</f>
        <v>C.1.9</v>
      </c>
      <c r="C102" s="6" t="str">
        <f>B102&amp;" - "&amp;IFERROR(INDEX('L2'!$G$6:$G$502,MATCH(B102,'L2'!$P$6:$P$502,0)),"  ")</f>
        <v xml:space="preserve">C.1.9 -   </v>
      </c>
      <c r="D102" s="5" t="str">
        <f>D93&amp;"."&amp;RIGHT(D101,LEN(D101)-4)+1</f>
        <v>C.2.9</v>
      </c>
      <c r="E102" s="6" t="str">
        <f>D102&amp;" - "&amp;IFERROR(INDEX('L2'!$G$6:$G$502,MATCH(D102,'L2'!$P$6:$P$502,0)),"  ")</f>
        <v xml:space="preserve">C.2.9 -   </v>
      </c>
      <c r="F102" s="5" t="str">
        <f>F93&amp;"."&amp;RIGHT(F101,LEN(F101)-4)+1</f>
        <v>C.3.9</v>
      </c>
      <c r="G102" s="6" t="str">
        <f>F102&amp;" - "&amp;IFERROR(INDEX('L2'!$G$6:$G$502,MATCH(F102,'L2'!$P$6:$P$502,0)),"  ")</f>
        <v xml:space="preserve">C.3.9 -   </v>
      </c>
      <c r="H102" s="5" t="str">
        <f>H93&amp;"."&amp;RIGHT(H101,LEN(H101)-4)+1</f>
        <v>C.4.9</v>
      </c>
      <c r="I102" s="6" t="str">
        <f>H102&amp;" - "&amp;IFERROR(INDEX('L2'!$G$6:$G$502,MATCH(H102,'L2'!$P$6:$P$502,0)),"  ")</f>
        <v>C.4.9 - Replace Cabinet Doors, Only</v>
      </c>
      <c r="J102" s="5" t="str">
        <f>J93&amp;"."&amp;RIGHT(J101,LEN(J101)-4)+1</f>
        <v>C.5.9</v>
      </c>
      <c r="K102" s="6" t="str">
        <f>J102&amp;" - "&amp;IFERROR(INDEX('L2'!$G$6:$G$502,MATCH(J102,'L2'!$P$6:$P$502,0)),"  ")</f>
        <v xml:space="preserve">C.5.9 -   </v>
      </c>
      <c r="L102" s="5" t="str">
        <f>L93&amp;"."&amp;RIGHT(L101,LEN(L101)-4)+1</f>
        <v>C.6.9</v>
      </c>
      <c r="M102" s="6" t="str">
        <f>L102&amp;" - "&amp;IFERROR(INDEX('L2'!$G$6:$G$502,MATCH(L102,'L2'!$P$6:$P$502,0)),"  ")</f>
        <v xml:space="preserve">C.6.9 -   </v>
      </c>
      <c r="N102" s="5" t="str">
        <f>N93&amp;"."&amp;RIGHT(N101,LEN(N101)-4)+1</f>
        <v>C.7.9</v>
      </c>
      <c r="O102" s="6" t="str">
        <f>N102&amp;" - "&amp;IFERROR(INDEX('L2'!$G$6:$G$502,MATCH(N102,'L2'!$P$6:$P$502,0)),"  ")</f>
        <v xml:space="preserve">C.7.9 -   </v>
      </c>
      <c r="P102" s="5" t="str">
        <f>P93&amp;"."&amp;RIGHT(P101,LEN(P101)-4)+1</f>
        <v>C.8.9</v>
      </c>
      <c r="Q102" s="6" t="str">
        <f>P102&amp;" - "&amp;IFERROR(INDEX('L2'!$G$6:$G$502,MATCH(P102,'L2'!$P$6:$P$502,0)),"  ")</f>
        <v xml:space="preserve">C.8.9 -   </v>
      </c>
      <c r="R102" s="5" t="str">
        <f>R93&amp;"."&amp;RIGHT(R101,LEN(R101)-4)+1</f>
        <v>C.9.9</v>
      </c>
      <c r="S102" s="6" t="str">
        <f>R102&amp;" - "&amp;IFERROR(INDEX('L2'!$G$6:$G$502,MATCH(R102,'L2'!$P$6:$P$502,0)),"  ")</f>
        <v xml:space="preserve">C.9.9 -   </v>
      </c>
      <c r="T102" s="5" t="str">
        <f>T93&amp;"."&amp;RIGHT(T101,LEN(T101)-5)+1</f>
        <v>C.10.9</v>
      </c>
      <c r="U102" s="6" t="str">
        <f>T102&amp;" - "&amp;IFERROR(INDEX('L2'!$G$6:$G$502,MATCH(T102,'L2'!$P$6:$P$502,0)),"  ")</f>
        <v xml:space="preserve">C.10.9 -   </v>
      </c>
    </row>
    <row r="103" spans="2:21" s="7" customFormat="1" ht="16">
      <c r="B103" s="5" t="str">
        <f>B93&amp;"."&amp;RIGHT(B102,LEN(B102)-4)+1</f>
        <v>C.1.10</v>
      </c>
      <c r="C103" s="6" t="str">
        <f>B103&amp;" - "&amp;IFERROR(INDEX('L2'!$G$6:$G$502,MATCH(B103,'L2'!$P$6:$P$502,0)),"  ")</f>
        <v xml:space="preserve">C.1.10 -   </v>
      </c>
      <c r="D103" s="5" t="str">
        <f>D93&amp;"."&amp;RIGHT(D102,LEN(D102)-4)+1</f>
        <v>C.2.10</v>
      </c>
      <c r="E103" s="6" t="str">
        <f>D103&amp;" - "&amp;IFERROR(INDEX('L2'!$G$6:$G$502,MATCH(D103,'L2'!$P$6:$P$502,0)),"  ")</f>
        <v xml:space="preserve">C.2.10 -   </v>
      </c>
      <c r="F103" s="5" t="str">
        <f>F93&amp;"."&amp;RIGHT(F102,LEN(F102)-4)+1</f>
        <v>C.3.10</v>
      </c>
      <c r="G103" s="6" t="str">
        <f>F103&amp;" - "&amp;IFERROR(INDEX('L2'!$G$6:$G$502,MATCH(F103,'L2'!$P$6:$P$502,0)),"  ")</f>
        <v xml:space="preserve">C.3.10 -   </v>
      </c>
      <c r="H103" s="5" t="str">
        <f>H93&amp;"."&amp;RIGHT(H102,LEN(H102)-4)+1</f>
        <v>C.4.10</v>
      </c>
      <c r="I103" s="6" t="str">
        <f>H103&amp;" - "&amp;IFERROR(INDEX('L2'!$G$6:$G$502,MATCH(H103,'L2'!$P$6:$P$502,0)),"  ")</f>
        <v>C.4.10 - Replace Cabinet Drawer Fronts, Only</v>
      </c>
      <c r="J103" s="5" t="str">
        <f>J93&amp;"."&amp;RIGHT(J102,LEN(J102)-4)+1</f>
        <v>C.5.10</v>
      </c>
      <c r="K103" s="6" t="str">
        <f>J103&amp;" - "&amp;IFERROR(INDEX('L2'!$G$6:$G$502,MATCH(J103,'L2'!$P$6:$P$502,0)),"  ")</f>
        <v xml:space="preserve">C.5.10 -   </v>
      </c>
      <c r="L103" s="5" t="str">
        <f>L93&amp;"."&amp;RIGHT(L102,LEN(L102)-4)+1</f>
        <v>C.6.10</v>
      </c>
      <c r="M103" s="6" t="str">
        <f>L103&amp;" - "&amp;IFERROR(INDEX('L2'!$G$6:$G$502,MATCH(L103,'L2'!$P$6:$P$502,0)),"  ")</f>
        <v xml:space="preserve">C.6.10 -   </v>
      </c>
      <c r="N103" s="5" t="str">
        <f>N93&amp;"."&amp;RIGHT(N102,LEN(N102)-4)+1</f>
        <v>C.7.10</v>
      </c>
      <c r="O103" s="6" t="str">
        <f>N103&amp;" - "&amp;IFERROR(INDEX('L2'!$G$6:$G$502,MATCH(N103,'L2'!$P$6:$P$502,0)),"  ")</f>
        <v xml:space="preserve">C.7.10 -   </v>
      </c>
      <c r="P103" s="5" t="str">
        <f>P93&amp;"."&amp;RIGHT(P102,LEN(P102)-4)+1</f>
        <v>C.8.10</v>
      </c>
      <c r="Q103" s="6" t="str">
        <f>P103&amp;" - "&amp;IFERROR(INDEX('L2'!$G$6:$G$502,MATCH(P103,'L2'!$P$6:$P$502,0)),"  ")</f>
        <v xml:space="preserve">C.8.10 -   </v>
      </c>
      <c r="R103" s="5" t="str">
        <f>R93&amp;"."&amp;RIGHT(R102,LEN(R102)-4)+1</f>
        <v>C.9.10</v>
      </c>
      <c r="S103" s="6" t="str">
        <f>R103&amp;" - "&amp;IFERROR(INDEX('L2'!$G$6:$G$502,MATCH(R103,'L2'!$P$6:$P$502,0)),"  ")</f>
        <v xml:space="preserve">C.9.10 -   </v>
      </c>
      <c r="T103" s="5" t="str">
        <f>T93&amp;"."&amp;RIGHT(T102,LEN(T102)-5)+1</f>
        <v>C.10.10</v>
      </c>
      <c r="U103" s="6" t="str">
        <f>T103&amp;" - "&amp;IFERROR(INDEX('L2'!$G$6:$G$502,MATCH(T103,'L2'!$P$6:$P$502,0)),"  ")</f>
        <v xml:space="preserve">C.10.10 -   </v>
      </c>
    </row>
    <row r="104" spans="2:21" s="7" customFormat="1" ht="16">
      <c r="B104" s="5" t="str">
        <f>B93&amp;"."&amp;RIGHT(B103,LEN(B103)-4)+1</f>
        <v>C.1.11</v>
      </c>
      <c r="C104" s="6" t="str">
        <f>B104&amp;" - "&amp;IFERROR(INDEX('L2'!$G$6:$G$502,MATCH(B104,'L2'!$P$6:$P$502,0)),"  ")</f>
        <v xml:space="preserve">C.1.11 -   </v>
      </c>
      <c r="D104" s="5" t="str">
        <f>D93&amp;"."&amp;RIGHT(D103,LEN(D103)-4)+1</f>
        <v>C.2.11</v>
      </c>
      <c r="E104" s="6" t="str">
        <f>D104&amp;" - "&amp;IFERROR(INDEX('L2'!$G$6:$G$502,MATCH(D104,'L2'!$P$6:$P$502,0)),"  ")</f>
        <v xml:space="preserve">C.2.11 -   </v>
      </c>
      <c r="F104" s="5" t="str">
        <f>F93&amp;"."&amp;RIGHT(F103,LEN(F103)-4)+1</f>
        <v>C.3.11</v>
      </c>
      <c r="G104" s="6" t="str">
        <f>F104&amp;" - "&amp;IFERROR(INDEX('L2'!$G$6:$G$502,MATCH(F104,'L2'!$P$6:$P$502,0)),"  ")</f>
        <v xml:space="preserve">C.3.11 -   </v>
      </c>
      <c r="H104" s="5" t="str">
        <f>H93&amp;"."&amp;RIGHT(H103,LEN(H103)-4)+1</f>
        <v>C.4.11</v>
      </c>
      <c r="I104" s="6" t="str">
        <f>H104&amp;" - "&amp;IFERROR(INDEX('L2'!$G$6:$G$502,MATCH(H104,'L2'!$P$6:$P$502,0)),"  ")</f>
        <v xml:space="preserve">C.4.11 -   </v>
      </c>
      <c r="J104" s="5" t="str">
        <f>J93&amp;"."&amp;RIGHT(J103,LEN(J103)-4)+1</f>
        <v>C.5.11</v>
      </c>
      <c r="K104" s="6" t="str">
        <f>J104&amp;" - "&amp;IFERROR(INDEX('L2'!$G$6:$G$502,MATCH(J104,'L2'!$P$6:$P$502,0)),"  ")</f>
        <v xml:space="preserve">C.5.11 -   </v>
      </c>
      <c r="L104" s="5" t="str">
        <f>L93&amp;"."&amp;RIGHT(L103,LEN(L103)-4)+1</f>
        <v>C.6.11</v>
      </c>
      <c r="M104" s="6" t="str">
        <f>L104&amp;" - "&amp;IFERROR(INDEX('L2'!$G$6:$G$502,MATCH(L104,'L2'!$P$6:$P$502,0)),"  ")</f>
        <v xml:space="preserve">C.6.11 -   </v>
      </c>
      <c r="N104" s="5" t="str">
        <f>N93&amp;"."&amp;RIGHT(N103,LEN(N103)-4)+1</f>
        <v>C.7.11</v>
      </c>
      <c r="O104" s="6" t="str">
        <f>N104&amp;" - "&amp;IFERROR(INDEX('L2'!$G$6:$G$502,MATCH(N104,'L2'!$P$6:$P$502,0)),"  ")</f>
        <v xml:space="preserve">C.7.11 -   </v>
      </c>
      <c r="P104" s="5" t="str">
        <f>P93&amp;"."&amp;RIGHT(P103,LEN(P103)-4)+1</f>
        <v>C.8.11</v>
      </c>
      <c r="Q104" s="6" t="str">
        <f>P104&amp;" - "&amp;IFERROR(INDEX('L2'!$G$6:$G$502,MATCH(P104,'L2'!$P$6:$P$502,0)),"  ")</f>
        <v xml:space="preserve">C.8.11 -   </v>
      </c>
      <c r="R104" s="5" t="str">
        <f>R93&amp;"."&amp;RIGHT(R103,LEN(R103)-4)+1</f>
        <v>C.9.11</v>
      </c>
      <c r="S104" s="6" t="str">
        <f>R104&amp;" - "&amp;IFERROR(INDEX('L2'!$G$6:$G$502,MATCH(R104,'L2'!$P$6:$P$502,0)),"  ")</f>
        <v xml:space="preserve">C.9.11 -   </v>
      </c>
      <c r="T104" s="5" t="str">
        <f>T93&amp;"."&amp;RIGHT(T103,LEN(T103)-5)+1</f>
        <v>C.10.11</v>
      </c>
      <c r="U104" s="6" t="str">
        <f>T104&amp;" - "&amp;IFERROR(INDEX('L2'!$G$6:$G$502,MATCH(T104,'L2'!$P$6:$P$502,0)),"  ")</f>
        <v xml:space="preserve">C.10.11 -   </v>
      </c>
    </row>
    <row r="105" spans="2:21" s="7" customFormat="1" ht="16">
      <c r="B105" s="5" t="str">
        <f>B93&amp;"."&amp;RIGHT(B104,LEN(B104)-4)+1</f>
        <v>C.1.12</v>
      </c>
      <c r="C105" s="6" t="str">
        <f>B105&amp;" - "&amp;IFERROR(INDEX('L2'!$G$6:$G$502,MATCH(B105,'L2'!$P$6:$P$502,0)),"  ")</f>
        <v xml:space="preserve">C.1.12 -   </v>
      </c>
      <c r="D105" s="5" t="str">
        <f>D93&amp;"."&amp;RIGHT(D104,LEN(D104)-4)+1</f>
        <v>C.2.12</v>
      </c>
      <c r="E105" s="6" t="str">
        <f>D105&amp;" - "&amp;IFERROR(INDEX('L2'!$G$6:$G$502,MATCH(D105,'L2'!$P$6:$P$502,0)),"  ")</f>
        <v xml:space="preserve">C.2.12 -   </v>
      </c>
      <c r="F105" s="5" t="str">
        <f>F93&amp;"."&amp;RIGHT(F104,LEN(F104)-4)+1</f>
        <v>C.3.12</v>
      </c>
      <c r="G105" s="6" t="str">
        <f>F105&amp;" - "&amp;IFERROR(INDEX('L2'!$G$6:$G$502,MATCH(F105,'L2'!$P$6:$P$502,0)),"  ")</f>
        <v xml:space="preserve">C.3.12 -   </v>
      </c>
      <c r="H105" s="5" t="str">
        <f>H93&amp;"."&amp;RIGHT(H104,LEN(H104)-4)+1</f>
        <v>C.4.12</v>
      </c>
      <c r="I105" s="6" t="str">
        <f>H105&amp;" - "&amp;IFERROR(INDEX('L2'!$G$6:$G$502,MATCH(H105,'L2'!$P$6:$P$502,0)),"  ")</f>
        <v xml:space="preserve">C.4.12 -   </v>
      </c>
      <c r="J105" s="5" t="str">
        <f>J93&amp;"."&amp;RIGHT(J104,LEN(J104)-4)+1</f>
        <v>C.5.12</v>
      </c>
      <c r="K105" s="6" t="str">
        <f>J105&amp;" - "&amp;IFERROR(INDEX('L2'!$G$6:$G$502,MATCH(J105,'L2'!$P$6:$P$502,0)),"  ")</f>
        <v xml:space="preserve">C.5.12 -   </v>
      </c>
      <c r="L105" s="5" t="str">
        <f>L93&amp;"."&amp;RIGHT(L104,LEN(L104)-4)+1</f>
        <v>C.6.12</v>
      </c>
      <c r="M105" s="6" t="str">
        <f>L105&amp;" - "&amp;IFERROR(INDEX('L2'!$G$6:$G$502,MATCH(L105,'L2'!$P$6:$P$502,0)),"  ")</f>
        <v xml:space="preserve">C.6.12 -   </v>
      </c>
      <c r="N105" s="5" t="str">
        <f>N93&amp;"."&amp;RIGHT(N104,LEN(N104)-4)+1</f>
        <v>C.7.12</v>
      </c>
      <c r="O105" s="6" t="str">
        <f>N105&amp;" - "&amp;IFERROR(INDEX('L2'!$G$6:$G$502,MATCH(N105,'L2'!$P$6:$P$502,0)),"  ")</f>
        <v xml:space="preserve">C.7.12 -   </v>
      </c>
      <c r="P105" s="5" t="str">
        <f>P93&amp;"."&amp;RIGHT(P104,LEN(P104)-4)+1</f>
        <v>C.8.12</v>
      </c>
      <c r="Q105" s="6" t="str">
        <f>P105&amp;" - "&amp;IFERROR(INDEX('L2'!$G$6:$G$502,MATCH(P105,'L2'!$P$6:$P$502,0)),"  ")</f>
        <v xml:space="preserve">C.8.12 -   </v>
      </c>
      <c r="R105" s="5" t="str">
        <f>R93&amp;"."&amp;RIGHT(R104,LEN(R104)-4)+1</f>
        <v>C.9.12</v>
      </c>
      <c r="S105" s="6" t="str">
        <f>R105&amp;" - "&amp;IFERROR(INDEX('L2'!$G$6:$G$502,MATCH(R105,'L2'!$P$6:$P$502,0)),"  ")</f>
        <v xml:space="preserve">C.9.12 -   </v>
      </c>
      <c r="T105" s="5" t="str">
        <f>T93&amp;"."&amp;RIGHT(T104,LEN(T104)-5)+1</f>
        <v>C.10.12</v>
      </c>
      <c r="U105" s="6" t="str">
        <f>T105&amp;" - "&amp;IFERROR(INDEX('L2'!$G$6:$G$502,MATCH(T105,'L2'!$P$6:$P$502,0)),"  ")</f>
        <v xml:space="preserve">C.10.12 -   </v>
      </c>
    </row>
    <row r="106" spans="2:21" s="7" customFormat="1" ht="16">
      <c r="B106" s="5" t="str">
        <f>B93&amp;"."&amp;RIGHT(B105,LEN(B105)-4)+1</f>
        <v>C.1.13</v>
      </c>
      <c r="C106" s="6" t="str">
        <f>B106&amp;" - "&amp;IFERROR(INDEX('L2'!$G$6:$G$502,MATCH(B106,'L2'!$P$6:$P$502,0)),"  ")</f>
        <v xml:space="preserve">C.1.13 -   </v>
      </c>
      <c r="D106" s="5" t="str">
        <f>D93&amp;"."&amp;RIGHT(D105,LEN(D105)-4)+1</f>
        <v>C.2.13</v>
      </c>
      <c r="E106" s="6" t="str">
        <f>D106&amp;" - "&amp;IFERROR(INDEX('L2'!$G$6:$G$502,MATCH(D106,'L2'!$P$6:$P$502,0)),"  ")</f>
        <v xml:space="preserve">C.2.13 -   </v>
      </c>
      <c r="F106" s="5" t="str">
        <f>F93&amp;"."&amp;RIGHT(F105,LEN(F105)-4)+1</f>
        <v>C.3.13</v>
      </c>
      <c r="G106" s="6" t="str">
        <f>F106&amp;" - "&amp;IFERROR(INDEX('L2'!$G$6:$G$502,MATCH(F106,'L2'!$P$6:$P$502,0)),"  ")</f>
        <v xml:space="preserve">C.3.13 -   </v>
      </c>
      <c r="H106" s="5" t="str">
        <f>H93&amp;"."&amp;RIGHT(H105,LEN(H105)-4)+1</f>
        <v>C.4.13</v>
      </c>
      <c r="I106" s="6" t="str">
        <f>H106&amp;" - "&amp;IFERROR(INDEX('L2'!$G$6:$G$502,MATCH(H106,'L2'!$P$6:$P$502,0)),"  ")</f>
        <v xml:space="preserve">C.4.13 -   </v>
      </c>
      <c r="J106" s="5" t="str">
        <f>J93&amp;"."&amp;RIGHT(J105,LEN(J105)-4)+1</f>
        <v>C.5.13</v>
      </c>
      <c r="K106" s="6" t="str">
        <f>J106&amp;" - "&amp;IFERROR(INDEX('L2'!$G$6:$G$502,MATCH(J106,'L2'!$P$6:$P$502,0)),"  ")</f>
        <v xml:space="preserve">C.5.13 -   </v>
      </c>
      <c r="L106" s="5" t="str">
        <f>L93&amp;"."&amp;RIGHT(L105,LEN(L105)-4)+1</f>
        <v>C.6.13</v>
      </c>
      <c r="M106" s="6" t="str">
        <f>L106&amp;" - "&amp;IFERROR(INDEX('L2'!$G$6:$G$502,MATCH(L106,'L2'!$P$6:$P$502,0)),"  ")</f>
        <v xml:space="preserve">C.6.13 -   </v>
      </c>
      <c r="N106" s="5" t="str">
        <f>N93&amp;"."&amp;RIGHT(N105,LEN(N105)-4)+1</f>
        <v>C.7.13</v>
      </c>
      <c r="O106" s="6" t="str">
        <f>N106&amp;" - "&amp;IFERROR(INDEX('L2'!$G$6:$G$502,MATCH(N106,'L2'!$P$6:$P$502,0)),"  ")</f>
        <v xml:space="preserve">C.7.13 -   </v>
      </c>
      <c r="P106" s="5" t="str">
        <f>P93&amp;"."&amp;RIGHT(P105,LEN(P105)-4)+1</f>
        <v>C.8.13</v>
      </c>
      <c r="Q106" s="6" t="str">
        <f>P106&amp;" - "&amp;IFERROR(INDEX('L2'!$G$6:$G$502,MATCH(P106,'L2'!$P$6:$P$502,0)),"  ")</f>
        <v xml:space="preserve">C.8.13 -   </v>
      </c>
      <c r="R106" s="5" t="str">
        <f>R93&amp;"."&amp;RIGHT(R105,LEN(R105)-4)+1</f>
        <v>C.9.13</v>
      </c>
      <c r="S106" s="6" t="str">
        <f>R106&amp;" - "&amp;IFERROR(INDEX('L2'!$G$6:$G$502,MATCH(R106,'L2'!$P$6:$P$502,0)),"  ")</f>
        <v xml:space="preserve">C.9.13 -   </v>
      </c>
      <c r="T106" s="5" t="str">
        <f>T93&amp;"."&amp;RIGHT(T105,LEN(T105)-5)+1</f>
        <v>C.10.13</v>
      </c>
      <c r="U106" s="6" t="str">
        <f>T106&amp;" - "&amp;IFERROR(INDEX('L2'!$G$6:$G$502,MATCH(T106,'L2'!$P$6:$P$502,0)),"  ")</f>
        <v xml:space="preserve">C.10.13 -   </v>
      </c>
    </row>
    <row r="107" spans="2:21" s="7" customFormat="1" ht="16">
      <c r="B107" s="5" t="str">
        <f>B93&amp;"."&amp;RIGHT(B106,LEN(B106)-4)+1</f>
        <v>C.1.14</v>
      </c>
      <c r="C107" s="6" t="str">
        <f>B107&amp;" - "&amp;IFERROR(INDEX('L2'!$G$6:$G$502,MATCH(B107,'L2'!$P$6:$P$502,0)),"  ")</f>
        <v xml:space="preserve">C.1.14 -   </v>
      </c>
      <c r="D107" s="5" t="str">
        <f>D93&amp;"."&amp;RIGHT(D106,LEN(D106)-4)+1</f>
        <v>C.2.14</v>
      </c>
      <c r="E107" s="6" t="str">
        <f>D107&amp;" - "&amp;IFERROR(INDEX('L2'!$G$6:$G$502,MATCH(D107,'L2'!$P$6:$P$502,0)),"  ")</f>
        <v xml:space="preserve">C.2.14 -   </v>
      </c>
      <c r="F107" s="5" t="str">
        <f>F93&amp;"."&amp;RIGHT(F106,LEN(F106)-4)+1</f>
        <v>C.3.14</v>
      </c>
      <c r="G107" s="6" t="str">
        <f>F107&amp;" - "&amp;IFERROR(INDEX('L2'!$G$6:$G$502,MATCH(F107,'L2'!$P$6:$P$502,0)),"  ")</f>
        <v xml:space="preserve">C.3.14 -   </v>
      </c>
      <c r="H107" s="5" t="str">
        <f>H93&amp;"."&amp;RIGHT(H106,LEN(H106)-4)+1</f>
        <v>C.4.14</v>
      </c>
      <c r="I107" s="6" t="str">
        <f>H107&amp;" - "&amp;IFERROR(INDEX('L2'!$G$6:$G$502,MATCH(H107,'L2'!$P$6:$P$502,0)),"  ")</f>
        <v xml:space="preserve">C.4.14 -   </v>
      </c>
      <c r="J107" s="5" t="str">
        <f>J93&amp;"."&amp;RIGHT(J106,LEN(J106)-4)+1</f>
        <v>C.5.14</v>
      </c>
      <c r="K107" s="6" t="str">
        <f>J107&amp;" - "&amp;IFERROR(INDEX('L2'!$G$6:$G$502,MATCH(J107,'L2'!$P$6:$P$502,0)),"  ")</f>
        <v xml:space="preserve">C.5.14 -   </v>
      </c>
      <c r="L107" s="5" t="str">
        <f>L93&amp;"."&amp;RIGHT(L106,LEN(L106)-4)+1</f>
        <v>C.6.14</v>
      </c>
      <c r="M107" s="6" t="str">
        <f>L107&amp;" - "&amp;IFERROR(INDEX('L2'!$G$6:$G$502,MATCH(L107,'L2'!$P$6:$P$502,0)),"  ")</f>
        <v xml:space="preserve">C.6.14 -   </v>
      </c>
      <c r="N107" s="5" t="str">
        <f>N93&amp;"."&amp;RIGHT(N106,LEN(N106)-4)+1</f>
        <v>C.7.14</v>
      </c>
      <c r="O107" s="6" t="str">
        <f>N107&amp;" - "&amp;IFERROR(INDEX('L2'!$G$6:$G$502,MATCH(N107,'L2'!$P$6:$P$502,0)),"  ")</f>
        <v xml:space="preserve">C.7.14 -   </v>
      </c>
      <c r="P107" s="5" t="str">
        <f>P93&amp;"."&amp;RIGHT(P106,LEN(P106)-4)+1</f>
        <v>C.8.14</v>
      </c>
      <c r="Q107" s="6" t="str">
        <f>P107&amp;" - "&amp;IFERROR(INDEX('L2'!$G$6:$G$502,MATCH(P107,'L2'!$P$6:$P$502,0)),"  ")</f>
        <v xml:space="preserve">C.8.14 -   </v>
      </c>
      <c r="R107" s="5" t="str">
        <f>R93&amp;"."&amp;RIGHT(R106,LEN(R106)-4)+1</f>
        <v>C.9.14</v>
      </c>
      <c r="S107" s="6" t="str">
        <f>R107&amp;" - "&amp;IFERROR(INDEX('L2'!$G$6:$G$502,MATCH(R107,'L2'!$P$6:$P$502,0)),"  ")</f>
        <v xml:space="preserve">C.9.14 -   </v>
      </c>
      <c r="T107" s="5" t="str">
        <f>T93&amp;"."&amp;RIGHT(T106,LEN(T106)-5)+1</f>
        <v>C.10.14</v>
      </c>
      <c r="U107" s="6" t="str">
        <f>T107&amp;" - "&amp;IFERROR(INDEX('L2'!$G$6:$G$502,MATCH(T107,'L2'!$P$6:$P$502,0)),"  ")</f>
        <v xml:space="preserve">C.10.14 -   </v>
      </c>
    </row>
    <row r="108" spans="2:21" s="7" customFormat="1" ht="16">
      <c r="B108" s="5" t="str">
        <f>B93&amp;"."&amp;RIGHT(B107,LEN(B107)-4)+1</f>
        <v>C.1.15</v>
      </c>
      <c r="C108" s="6" t="str">
        <f>B108&amp;" - "&amp;IFERROR(INDEX('L2'!$G$6:$G$502,MATCH(B108,'L2'!$P$6:$P$502,0)),"  ")</f>
        <v xml:space="preserve">C.1.15 -   </v>
      </c>
      <c r="D108" s="5" t="str">
        <f>D93&amp;"."&amp;RIGHT(D107,LEN(D107)-4)+1</f>
        <v>C.2.15</v>
      </c>
      <c r="E108" s="6" t="str">
        <f>D108&amp;" - "&amp;IFERROR(INDEX('L2'!$G$6:$G$502,MATCH(D108,'L2'!$P$6:$P$502,0)),"  ")</f>
        <v xml:space="preserve">C.2.15 -   </v>
      </c>
      <c r="F108" s="5" t="str">
        <f>F93&amp;"."&amp;RIGHT(F107,LEN(F107)-4)+1</f>
        <v>C.3.15</v>
      </c>
      <c r="G108" s="6" t="str">
        <f>F108&amp;" - "&amp;IFERROR(INDEX('L2'!$G$6:$G$502,MATCH(F108,'L2'!$P$6:$P$502,0)),"  ")</f>
        <v xml:space="preserve">C.3.15 -   </v>
      </c>
      <c r="H108" s="5" t="str">
        <f>H93&amp;"."&amp;RIGHT(H107,LEN(H107)-4)+1</f>
        <v>C.4.15</v>
      </c>
      <c r="I108" s="6" t="str">
        <f>H108&amp;" - "&amp;IFERROR(INDEX('L2'!$G$6:$G$502,MATCH(H108,'L2'!$P$6:$P$502,0)),"  ")</f>
        <v xml:space="preserve">C.4.15 -   </v>
      </c>
      <c r="J108" s="5" t="str">
        <f>J93&amp;"."&amp;RIGHT(J107,LEN(J107)-4)+1</f>
        <v>C.5.15</v>
      </c>
      <c r="K108" s="6" t="str">
        <f>J108&amp;" - "&amp;IFERROR(INDEX('L2'!$G$6:$G$502,MATCH(J108,'L2'!$P$6:$P$502,0)),"  ")</f>
        <v xml:space="preserve">C.5.15 -   </v>
      </c>
      <c r="L108" s="5" t="str">
        <f>L93&amp;"."&amp;RIGHT(L107,LEN(L107)-4)+1</f>
        <v>C.6.15</v>
      </c>
      <c r="M108" s="6" t="str">
        <f>L108&amp;" - "&amp;IFERROR(INDEX('L2'!$G$6:$G$502,MATCH(L108,'L2'!$P$6:$P$502,0)),"  ")</f>
        <v xml:space="preserve">C.6.15 -   </v>
      </c>
      <c r="N108" s="5" t="str">
        <f>N93&amp;"."&amp;RIGHT(N107,LEN(N107)-4)+1</f>
        <v>C.7.15</v>
      </c>
      <c r="O108" s="6" t="str">
        <f>N108&amp;" - "&amp;IFERROR(INDEX('L2'!$G$6:$G$502,MATCH(N108,'L2'!$P$6:$P$502,0)),"  ")</f>
        <v xml:space="preserve">C.7.15 -   </v>
      </c>
      <c r="P108" s="5" t="str">
        <f>P93&amp;"."&amp;RIGHT(P107,LEN(P107)-4)+1</f>
        <v>C.8.15</v>
      </c>
      <c r="Q108" s="6" t="str">
        <f>P108&amp;" - "&amp;IFERROR(INDEX('L2'!$G$6:$G$502,MATCH(P108,'L2'!$P$6:$P$502,0)),"  ")</f>
        <v xml:space="preserve">C.8.15 -   </v>
      </c>
      <c r="R108" s="5" t="str">
        <f>R93&amp;"."&amp;RIGHT(R107,LEN(R107)-4)+1</f>
        <v>C.9.15</v>
      </c>
      <c r="S108" s="6" t="str">
        <f>R108&amp;" - "&amp;IFERROR(INDEX('L2'!$G$6:$G$502,MATCH(R108,'L2'!$P$6:$P$502,0)),"  ")</f>
        <v xml:space="preserve">C.9.15 -   </v>
      </c>
      <c r="T108" s="5" t="str">
        <f>T93&amp;"."&amp;RIGHT(T107,LEN(T107)-5)+1</f>
        <v>C.10.15</v>
      </c>
      <c r="U108" s="6" t="str">
        <f>T108&amp;" - "&amp;IFERROR(INDEX('L2'!$G$6:$G$502,MATCH(T108,'L2'!$P$6:$P$502,0)),"  ")</f>
        <v xml:space="preserve">C.10.15 -   </v>
      </c>
    </row>
    <row r="109" spans="2:21" s="7" customFormat="1" ht="16">
      <c r="B109" s="5" t="str">
        <f>B93&amp;"."&amp;RIGHT(B108,LEN(B108)-4)+1</f>
        <v>C.1.16</v>
      </c>
      <c r="C109" s="6" t="str">
        <f>B109&amp;" - "&amp;IFERROR(INDEX('L2'!$G$6:$G$502,MATCH(B109,'L2'!$P$6:$P$502,0)),"  ")</f>
        <v xml:space="preserve">C.1.16 -   </v>
      </c>
      <c r="D109" s="5" t="str">
        <f>D93&amp;"."&amp;RIGHT(D108,LEN(D108)-4)+1</f>
        <v>C.2.16</v>
      </c>
      <c r="E109" s="6" t="str">
        <f>D109&amp;" - "&amp;IFERROR(INDEX('L2'!$G$6:$G$502,MATCH(D109,'L2'!$P$6:$P$502,0)),"  ")</f>
        <v xml:space="preserve">C.2.16 -   </v>
      </c>
      <c r="F109" s="5" t="str">
        <f>F93&amp;"."&amp;RIGHT(F108,LEN(F108)-4)+1</f>
        <v>C.3.16</v>
      </c>
      <c r="G109" s="6" t="str">
        <f>F109&amp;" - "&amp;IFERROR(INDEX('L2'!$G$6:$G$502,MATCH(F109,'L2'!$P$6:$P$502,0)),"  ")</f>
        <v xml:space="preserve">C.3.16 -   </v>
      </c>
      <c r="H109" s="5" t="str">
        <f>H93&amp;"."&amp;RIGHT(H108,LEN(H108)-4)+1</f>
        <v>C.4.16</v>
      </c>
      <c r="I109" s="6" t="str">
        <f>H109&amp;" - "&amp;IFERROR(INDEX('L2'!$G$6:$G$502,MATCH(H109,'L2'!$P$6:$P$502,0)),"  ")</f>
        <v xml:space="preserve">C.4.16 -   </v>
      </c>
      <c r="J109" s="5" t="str">
        <f>J93&amp;"."&amp;RIGHT(J108,LEN(J108)-4)+1</f>
        <v>C.5.16</v>
      </c>
      <c r="K109" s="6" t="str">
        <f>J109&amp;" - "&amp;IFERROR(INDEX('L2'!$G$6:$G$502,MATCH(J109,'L2'!$P$6:$P$502,0)),"  ")</f>
        <v xml:space="preserve">C.5.16 -   </v>
      </c>
      <c r="L109" s="5" t="str">
        <f>L93&amp;"."&amp;RIGHT(L108,LEN(L108)-4)+1</f>
        <v>C.6.16</v>
      </c>
      <c r="M109" s="6" t="str">
        <f>L109&amp;" - "&amp;IFERROR(INDEX('L2'!$G$6:$G$502,MATCH(L109,'L2'!$P$6:$P$502,0)),"  ")</f>
        <v xml:space="preserve">C.6.16 -   </v>
      </c>
      <c r="N109" s="5" t="str">
        <f>N93&amp;"."&amp;RIGHT(N108,LEN(N108)-4)+1</f>
        <v>C.7.16</v>
      </c>
      <c r="O109" s="6" t="str">
        <f>N109&amp;" - "&amp;IFERROR(INDEX('L2'!$G$6:$G$502,MATCH(N109,'L2'!$P$6:$P$502,0)),"  ")</f>
        <v xml:space="preserve">C.7.16 -   </v>
      </c>
      <c r="P109" s="5" t="str">
        <f>P93&amp;"."&amp;RIGHT(P108,LEN(P108)-4)+1</f>
        <v>C.8.16</v>
      </c>
      <c r="Q109" s="6" t="str">
        <f>P109&amp;" - "&amp;IFERROR(INDEX('L2'!$G$6:$G$502,MATCH(P109,'L2'!$P$6:$P$502,0)),"  ")</f>
        <v xml:space="preserve">C.8.16 -   </v>
      </c>
      <c r="R109" s="5" t="str">
        <f>R93&amp;"."&amp;RIGHT(R108,LEN(R108)-4)+1</f>
        <v>C.9.16</v>
      </c>
      <c r="S109" s="6" t="str">
        <f>R109&amp;" - "&amp;IFERROR(INDEX('L2'!$G$6:$G$502,MATCH(R109,'L2'!$P$6:$P$502,0)),"  ")</f>
        <v xml:space="preserve">C.9.16 -   </v>
      </c>
      <c r="T109" s="5" t="str">
        <f>T93&amp;"."&amp;RIGHT(T108,LEN(T108)-5)+1</f>
        <v>C.10.16</v>
      </c>
      <c r="U109" s="6" t="str">
        <f>T109&amp;" - "&amp;IFERROR(INDEX('L2'!$G$6:$G$502,MATCH(T109,'L2'!$P$6:$P$502,0)),"  ")</f>
        <v xml:space="preserve">C.10.16 -   </v>
      </c>
    </row>
    <row r="110" spans="2:21" s="7" customFormat="1" ht="16">
      <c r="B110" s="5" t="str">
        <f>B93&amp;"."&amp;RIGHT(B109,LEN(B109)-4)+1</f>
        <v>C.1.17</v>
      </c>
      <c r="C110" s="6" t="str">
        <f>B110&amp;" - "&amp;IFERROR(INDEX('L2'!$G$6:$G$502,MATCH(B110,'L2'!$P$6:$P$502,0)),"  ")</f>
        <v xml:space="preserve">C.1.17 -   </v>
      </c>
      <c r="D110" s="5" t="str">
        <f>D93&amp;"."&amp;RIGHT(D109,LEN(D109)-4)+1</f>
        <v>C.2.17</v>
      </c>
      <c r="E110" s="6" t="str">
        <f>D110&amp;" - "&amp;IFERROR(INDEX('L2'!$G$6:$G$502,MATCH(D110,'L2'!$P$6:$P$502,0)),"  ")</f>
        <v xml:space="preserve">C.2.17 -   </v>
      </c>
      <c r="F110" s="5" t="str">
        <f>F93&amp;"."&amp;RIGHT(F109,LEN(F109)-4)+1</f>
        <v>C.3.17</v>
      </c>
      <c r="G110" s="6" t="str">
        <f>F110&amp;" - "&amp;IFERROR(INDEX('L2'!$G$6:$G$502,MATCH(F110,'L2'!$P$6:$P$502,0)),"  ")</f>
        <v xml:space="preserve">C.3.17 -   </v>
      </c>
      <c r="H110" s="5" t="str">
        <f>H93&amp;"."&amp;RIGHT(H109,LEN(H109)-4)+1</f>
        <v>C.4.17</v>
      </c>
      <c r="I110" s="6" t="str">
        <f>H110&amp;" - "&amp;IFERROR(INDEX('L2'!$G$6:$G$502,MATCH(H110,'L2'!$P$6:$P$502,0)),"  ")</f>
        <v xml:space="preserve">C.4.17 -   </v>
      </c>
      <c r="J110" s="5" t="str">
        <f>J93&amp;"."&amp;RIGHT(J109,LEN(J109)-4)+1</f>
        <v>C.5.17</v>
      </c>
      <c r="K110" s="6" t="str">
        <f>J110&amp;" - "&amp;IFERROR(INDEX('L2'!$G$6:$G$502,MATCH(J110,'L2'!$P$6:$P$502,0)),"  ")</f>
        <v xml:space="preserve">C.5.17 -   </v>
      </c>
      <c r="L110" s="5" t="str">
        <f>L93&amp;"."&amp;RIGHT(L109,LEN(L109)-4)+1</f>
        <v>C.6.17</v>
      </c>
      <c r="M110" s="6" t="str">
        <f>L110&amp;" - "&amp;IFERROR(INDEX('L2'!$G$6:$G$502,MATCH(L110,'L2'!$P$6:$P$502,0)),"  ")</f>
        <v xml:space="preserve">C.6.17 -   </v>
      </c>
      <c r="N110" s="5" t="str">
        <f>N93&amp;"."&amp;RIGHT(N109,LEN(N109)-4)+1</f>
        <v>C.7.17</v>
      </c>
      <c r="O110" s="6" t="str">
        <f>N110&amp;" - "&amp;IFERROR(INDEX('L2'!$G$6:$G$502,MATCH(N110,'L2'!$P$6:$P$502,0)),"  ")</f>
        <v xml:space="preserve">C.7.17 -   </v>
      </c>
      <c r="P110" s="5" t="str">
        <f>P93&amp;"."&amp;RIGHT(P109,LEN(P109)-4)+1</f>
        <v>C.8.17</v>
      </c>
      <c r="Q110" s="6" t="str">
        <f>P110&amp;" - "&amp;IFERROR(INDEX('L2'!$G$6:$G$502,MATCH(P110,'L2'!$P$6:$P$502,0)),"  ")</f>
        <v xml:space="preserve">C.8.17 -   </v>
      </c>
      <c r="R110" s="5" t="str">
        <f>R93&amp;"."&amp;RIGHT(R109,LEN(R109)-4)+1</f>
        <v>C.9.17</v>
      </c>
      <c r="S110" s="6" t="str">
        <f>R110&amp;" - "&amp;IFERROR(INDEX('L2'!$G$6:$G$502,MATCH(R110,'L2'!$P$6:$P$502,0)),"  ")</f>
        <v xml:space="preserve">C.9.17 -   </v>
      </c>
      <c r="T110" s="5" t="str">
        <f>T93&amp;"."&amp;RIGHT(T109,LEN(T109)-5)+1</f>
        <v>C.10.17</v>
      </c>
      <c r="U110" s="6" t="str">
        <f>T110&amp;" - "&amp;IFERROR(INDEX('L2'!$G$6:$G$502,MATCH(T110,'L2'!$P$6:$P$502,0)),"  ")</f>
        <v xml:space="preserve">C.10.17 -   </v>
      </c>
    </row>
    <row r="111" spans="2:21" s="7" customFormat="1" ht="16">
      <c r="B111" s="5" t="str">
        <f>B93&amp;"."&amp;RIGHT(B110,LEN(B110)-4)+1</f>
        <v>C.1.18</v>
      </c>
      <c r="C111" s="6" t="str">
        <f>B111&amp;" - "&amp;IFERROR(INDEX('L2'!$G$6:$G$502,MATCH(B111,'L2'!$P$6:$P$502,0)),"  ")</f>
        <v xml:space="preserve">C.1.18 -   </v>
      </c>
      <c r="D111" s="5" t="str">
        <f>D93&amp;"."&amp;RIGHT(D110,LEN(D110)-4)+1</f>
        <v>C.2.18</v>
      </c>
      <c r="E111" s="6" t="str">
        <f>D111&amp;" - "&amp;IFERROR(INDEX('L2'!$G$6:$G$502,MATCH(D111,'L2'!$P$6:$P$502,0)),"  ")</f>
        <v xml:space="preserve">C.2.18 -   </v>
      </c>
      <c r="F111" s="5" t="str">
        <f>F93&amp;"."&amp;RIGHT(F110,LEN(F110)-4)+1</f>
        <v>C.3.18</v>
      </c>
      <c r="G111" s="6" t="str">
        <f>F111&amp;" - "&amp;IFERROR(INDEX('L2'!$G$6:$G$502,MATCH(F111,'L2'!$P$6:$P$502,0)),"  ")</f>
        <v xml:space="preserve">C.3.18 -   </v>
      </c>
      <c r="H111" s="5" t="str">
        <f>H93&amp;"."&amp;RIGHT(H110,LEN(H110)-4)+1</f>
        <v>C.4.18</v>
      </c>
      <c r="I111" s="6" t="str">
        <f>H111&amp;" - "&amp;IFERROR(INDEX('L2'!$G$6:$G$502,MATCH(H111,'L2'!$P$6:$P$502,0)),"  ")</f>
        <v xml:space="preserve">C.4.18 -   </v>
      </c>
      <c r="J111" s="5" t="str">
        <f>J93&amp;"."&amp;RIGHT(J110,LEN(J110)-4)+1</f>
        <v>C.5.18</v>
      </c>
      <c r="K111" s="6" t="str">
        <f>J111&amp;" - "&amp;IFERROR(INDEX('L2'!$G$6:$G$502,MATCH(J111,'L2'!$P$6:$P$502,0)),"  ")</f>
        <v xml:space="preserve">C.5.18 -   </v>
      </c>
      <c r="L111" s="5" t="str">
        <f>L93&amp;"."&amp;RIGHT(L110,LEN(L110)-4)+1</f>
        <v>C.6.18</v>
      </c>
      <c r="M111" s="6" t="str">
        <f>L111&amp;" - "&amp;IFERROR(INDEX('L2'!$G$6:$G$502,MATCH(L111,'L2'!$P$6:$P$502,0)),"  ")</f>
        <v xml:space="preserve">C.6.18 -   </v>
      </c>
      <c r="N111" s="5" t="str">
        <f>N93&amp;"."&amp;RIGHT(N110,LEN(N110)-4)+1</f>
        <v>C.7.18</v>
      </c>
      <c r="O111" s="6" t="str">
        <f>N111&amp;" - "&amp;IFERROR(INDEX('L2'!$G$6:$G$502,MATCH(N111,'L2'!$P$6:$P$502,0)),"  ")</f>
        <v xml:space="preserve">C.7.18 -   </v>
      </c>
      <c r="P111" s="5" t="str">
        <f>P93&amp;"."&amp;RIGHT(P110,LEN(P110)-4)+1</f>
        <v>C.8.18</v>
      </c>
      <c r="Q111" s="6" t="str">
        <f>P111&amp;" - "&amp;IFERROR(INDEX('L2'!$G$6:$G$502,MATCH(P111,'L2'!$P$6:$P$502,0)),"  ")</f>
        <v xml:space="preserve">C.8.18 -   </v>
      </c>
      <c r="R111" s="5" t="str">
        <f>R93&amp;"."&amp;RIGHT(R110,LEN(R110)-4)+1</f>
        <v>C.9.18</v>
      </c>
      <c r="S111" s="6" t="str">
        <f>R111&amp;" - "&amp;IFERROR(INDEX('L2'!$G$6:$G$502,MATCH(R111,'L2'!$P$6:$P$502,0)),"  ")</f>
        <v xml:space="preserve">C.9.18 -   </v>
      </c>
      <c r="T111" s="5" t="str">
        <f>T93&amp;"."&amp;RIGHT(T110,LEN(T110)-5)+1</f>
        <v>C.10.18</v>
      </c>
      <c r="U111" s="6" t="str">
        <f>T111&amp;" - "&amp;IFERROR(INDEX('L2'!$G$6:$G$502,MATCH(T111,'L2'!$P$6:$P$502,0)),"  ")</f>
        <v xml:space="preserve">C.10.18 -   </v>
      </c>
    </row>
    <row r="112" spans="2:21" s="7" customFormat="1" ht="16">
      <c r="B112" s="5" t="str">
        <f>B93&amp;"."&amp;RIGHT(B111,LEN(B111)-4)+1</f>
        <v>C.1.19</v>
      </c>
      <c r="C112" s="6" t="str">
        <f>B112&amp;" - "&amp;IFERROR(INDEX('L2'!$G$6:$G$502,MATCH(B112,'L2'!$P$6:$P$502,0)),"  ")</f>
        <v xml:space="preserve">C.1.19 -   </v>
      </c>
      <c r="D112" s="5" t="str">
        <f>D93&amp;"."&amp;RIGHT(D111,LEN(D111)-4)+1</f>
        <v>C.2.19</v>
      </c>
      <c r="E112" s="6" t="str">
        <f>D112&amp;" - "&amp;IFERROR(INDEX('L2'!$G$6:$G$502,MATCH(D112,'L2'!$P$6:$P$502,0)),"  ")</f>
        <v xml:space="preserve">C.2.19 -   </v>
      </c>
      <c r="F112" s="5" t="str">
        <f>F93&amp;"."&amp;RIGHT(F111,LEN(F111)-4)+1</f>
        <v>C.3.19</v>
      </c>
      <c r="G112" s="6" t="str">
        <f>F112&amp;" - "&amp;IFERROR(INDEX('L2'!$G$6:$G$502,MATCH(F112,'L2'!$P$6:$P$502,0)),"  ")</f>
        <v xml:space="preserve">C.3.19 -   </v>
      </c>
      <c r="H112" s="5" t="str">
        <f>H93&amp;"."&amp;RIGHT(H111,LEN(H111)-4)+1</f>
        <v>C.4.19</v>
      </c>
      <c r="I112" s="6" t="str">
        <f>H112&amp;" - "&amp;IFERROR(INDEX('L2'!$G$6:$G$502,MATCH(H112,'L2'!$P$6:$P$502,0)),"  ")</f>
        <v xml:space="preserve">C.4.19 -   </v>
      </c>
      <c r="J112" s="5" t="str">
        <f>J93&amp;"."&amp;RIGHT(J111,LEN(J111)-4)+1</f>
        <v>C.5.19</v>
      </c>
      <c r="K112" s="6" t="str">
        <f>J112&amp;" - "&amp;IFERROR(INDEX('L2'!$G$6:$G$502,MATCH(J112,'L2'!$P$6:$P$502,0)),"  ")</f>
        <v xml:space="preserve">C.5.19 -   </v>
      </c>
      <c r="L112" s="5" t="str">
        <f>L93&amp;"."&amp;RIGHT(L111,LEN(L111)-4)+1</f>
        <v>C.6.19</v>
      </c>
      <c r="M112" s="6" t="str">
        <f>L112&amp;" - "&amp;IFERROR(INDEX('L2'!$G$6:$G$502,MATCH(L112,'L2'!$P$6:$P$502,0)),"  ")</f>
        <v xml:space="preserve">C.6.19 -   </v>
      </c>
      <c r="N112" s="5" t="str">
        <f>N93&amp;"."&amp;RIGHT(N111,LEN(N111)-4)+1</f>
        <v>C.7.19</v>
      </c>
      <c r="O112" s="6" t="str">
        <f>N112&amp;" - "&amp;IFERROR(INDEX('L2'!$G$6:$G$502,MATCH(N112,'L2'!$P$6:$P$502,0)),"  ")</f>
        <v xml:space="preserve">C.7.19 -   </v>
      </c>
      <c r="P112" s="5" t="str">
        <f>P93&amp;"."&amp;RIGHT(P111,LEN(P111)-4)+1</f>
        <v>C.8.19</v>
      </c>
      <c r="Q112" s="6" t="str">
        <f>P112&amp;" - "&amp;IFERROR(INDEX('L2'!$G$6:$G$502,MATCH(P112,'L2'!$P$6:$P$502,0)),"  ")</f>
        <v xml:space="preserve">C.8.19 -   </v>
      </c>
      <c r="R112" s="5" t="str">
        <f>R93&amp;"."&amp;RIGHT(R111,LEN(R111)-4)+1</f>
        <v>C.9.19</v>
      </c>
      <c r="S112" s="6" t="str">
        <f>R112&amp;" - "&amp;IFERROR(INDEX('L2'!$G$6:$G$502,MATCH(R112,'L2'!$P$6:$P$502,0)),"  ")</f>
        <v xml:space="preserve">C.9.19 -   </v>
      </c>
      <c r="T112" s="5" t="str">
        <f>T93&amp;"."&amp;RIGHT(T111,LEN(T111)-5)+1</f>
        <v>C.10.19</v>
      </c>
      <c r="U112" s="6" t="str">
        <f>T112&amp;" - "&amp;IFERROR(INDEX('L2'!$G$6:$G$502,MATCH(T112,'L2'!$P$6:$P$502,0)),"  ")</f>
        <v xml:space="preserve">C.10.19 -   </v>
      </c>
    </row>
    <row r="113" spans="2:21" s="7" customFormat="1" ht="16">
      <c r="B113" s="5" t="str">
        <f>B93&amp;"."&amp;RIGHT(B112,LEN(B112)-4)+1</f>
        <v>C.1.20</v>
      </c>
      <c r="C113" s="6" t="str">
        <f>B113&amp;" - "&amp;IFERROR(INDEX('L2'!$G$6:$G$502,MATCH(B113,'L2'!$P$6:$P$502,0)),"  ")</f>
        <v xml:space="preserve">C.1.20 -   </v>
      </c>
      <c r="D113" s="5" t="str">
        <f>D93&amp;"."&amp;RIGHT(D112,LEN(D112)-4)+1</f>
        <v>C.2.20</v>
      </c>
      <c r="E113" s="6" t="str">
        <f>D113&amp;" - "&amp;IFERROR(INDEX('L2'!$G$6:$G$502,MATCH(D113,'L2'!$P$6:$P$502,0)),"  ")</f>
        <v xml:space="preserve">C.2.20 -   </v>
      </c>
      <c r="F113" s="5" t="str">
        <f>F93&amp;"."&amp;RIGHT(F112,LEN(F112)-4)+1</f>
        <v>C.3.20</v>
      </c>
      <c r="G113" s="6" t="str">
        <f>F113&amp;" - "&amp;IFERROR(INDEX('L2'!$G$6:$G$502,MATCH(F113,'L2'!$P$6:$P$502,0)),"  ")</f>
        <v xml:space="preserve">C.3.20 -   </v>
      </c>
      <c r="H113" s="5" t="str">
        <f>H93&amp;"."&amp;RIGHT(H112,LEN(H112)-4)+1</f>
        <v>C.4.20</v>
      </c>
      <c r="I113" s="6" t="str">
        <f>H113&amp;" - "&amp;IFERROR(INDEX('L2'!$G$6:$G$502,MATCH(H113,'L2'!$P$6:$P$502,0)),"  ")</f>
        <v xml:space="preserve">C.4.20 -   </v>
      </c>
      <c r="J113" s="5" t="str">
        <f>J93&amp;"."&amp;RIGHT(J112,LEN(J112)-4)+1</f>
        <v>C.5.20</v>
      </c>
      <c r="K113" s="6" t="str">
        <f>J113&amp;" - "&amp;IFERROR(INDEX('L2'!$G$6:$G$502,MATCH(J113,'L2'!$P$6:$P$502,0)),"  ")</f>
        <v xml:space="preserve">C.5.20 -   </v>
      </c>
      <c r="L113" s="5" t="str">
        <f>L93&amp;"."&amp;RIGHT(L112,LEN(L112)-4)+1</f>
        <v>C.6.20</v>
      </c>
      <c r="M113" s="6" t="str">
        <f>L113&amp;" - "&amp;IFERROR(INDEX('L2'!$G$6:$G$502,MATCH(L113,'L2'!$P$6:$P$502,0)),"  ")</f>
        <v xml:space="preserve">C.6.20 -   </v>
      </c>
      <c r="N113" s="5" t="str">
        <f>N93&amp;"."&amp;RIGHT(N112,LEN(N112)-4)+1</f>
        <v>C.7.20</v>
      </c>
      <c r="O113" s="6" t="str">
        <f>N113&amp;" - "&amp;IFERROR(INDEX('L2'!$G$6:$G$502,MATCH(N113,'L2'!$P$6:$P$502,0)),"  ")</f>
        <v xml:space="preserve">C.7.20 -   </v>
      </c>
      <c r="P113" s="5" t="str">
        <f>P93&amp;"."&amp;RIGHT(P112,LEN(P112)-4)+1</f>
        <v>C.8.20</v>
      </c>
      <c r="Q113" s="6" t="str">
        <f>P113&amp;" - "&amp;IFERROR(INDEX('L2'!$G$6:$G$502,MATCH(P113,'L2'!$P$6:$P$502,0)),"  ")</f>
        <v xml:space="preserve">C.8.20 -   </v>
      </c>
      <c r="R113" s="5" t="str">
        <f>R93&amp;"."&amp;RIGHT(R112,LEN(R112)-4)+1</f>
        <v>C.9.20</v>
      </c>
      <c r="S113" s="6" t="str">
        <f>R113&amp;" - "&amp;IFERROR(INDEX('L2'!$G$6:$G$502,MATCH(R113,'L2'!$P$6:$P$502,0)),"  ")</f>
        <v xml:space="preserve">C.9.20 -   </v>
      </c>
      <c r="T113" s="5" t="str">
        <f>T93&amp;"."&amp;RIGHT(T112,LEN(T112)-5)+1</f>
        <v>C.10.20</v>
      </c>
      <c r="U113" s="6" t="str">
        <f>T113&amp;" - "&amp;IFERROR(INDEX('L2'!$G$6:$G$502,MATCH(T113,'L2'!$P$6:$P$502,0)),"  ")</f>
        <v xml:space="preserve">C.10.20 -   </v>
      </c>
    </row>
    <row r="115" spans="2:21" ht="16">
      <c r="B115" s="158" t="str">
        <f>"Level 3 - "&amp;INDEX($C$6:$C$31,MATCH($B$9,$B$6:$B$31,0))&amp;" ("&amp;$B$9&amp;")"</f>
        <v>Level 3 - D - Concrete And Flatwork (D)</v>
      </c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</row>
    <row r="116" spans="2:21" ht="16">
      <c r="B116" s="18" t="str">
        <f>MID(B115,LEN(B115)-1,1)&amp;".1"</f>
        <v>D.1</v>
      </c>
      <c r="C116" s="18" t="str">
        <f>IFERROR(INDEX('L2'!$E$6:$E$502,MATCH(B116,'L2'!$O$6:$O$502,0)),"  ")</f>
        <v>Asphalt</v>
      </c>
      <c r="D116" s="18" t="str">
        <f>LEFT(B116,1)&amp;"."&amp;RIGHT(B116,1)+1</f>
        <v>D.2</v>
      </c>
      <c r="E116" s="18" t="str">
        <f>IFERROR(INDEX('L2'!$E$6:$E$502,MATCH(D116,'L2'!$O$6:$O$502,0)),"  ")</f>
        <v>Concrete</v>
      </c>
      <c r="F116" s="18" t="str">
        <f>LEFT(D116,1)&amp;"."&amp;RIGHT(D116,1)+1</f>
        <v>D.3</v>
      </c>
      <c r="G116" s="18" t="str">
        <f>IFERROR(INDEX('L2'!$E$6:$E$502,MATCH(F116,'L2'!$O$6:$O$502,0)),"  ")</f>
        <v>Concrete and Flatwork General</v>
      </c>
      <c r="H116" s="18" t="str">
        <f>LEFT(F116,1)&amp;"."&amp;RIGHT(F116,1)+1</f>
        <v>D.4</v>
      </c>
      <c r="I116" s="18" t="str">
        <f>IFERROR(INDEX('L2'!$E$6:$E$502,MATCH(H116,'L2'!$O$6:$O$502,0)),"  ")</f>
        <v>Pavers</v>
      </c>
      <c r="J116" s="18" t="str">
        <f>LEFT(H116,1)&amp;"."&amp;RIGHT(H116,1)+1</f>
        <v>D.5</v>
      </c>
      <c r="K116" s="18" t="str">
        <f>IFERROR(INDEX('L2'!$E$6:$E$502,MATCH(J116,'L2'!$O$6:$O$502,0)),"  ")</f>
        <v xml:space="preserve">  </v>
      </c>
      <c r="L116" s="18" t="str">
        <f>LEFT(J116,1)&amp;"."&amp;RIGHT(J116,1)+1</f>
        <v>D.6</v>
      </c>
      <c r="M116" s="18" t="str">
        <f>IFERROR(INDEX('L2'!$E$6:$E$502,MATCH(L116,'L2'!$O$6:$O$502,0)),"  ")</f>
        <v xml:space="preserve">  </v>
      </c>
      <c r="N116" s="18" t="str">
        <f>LEFT(L116,1)&amp;"."&amp;RIGHT(L116,1)+1</f>
        <v>D.7</v>
      </c>
      <c r="O116" s="18" t="str">
        <f>IFERROR(INDEX('L2'!$E$6:$E$502,MATCH(N116,'L2'!$O$6:$O$502,0)),"  ")</f>
        <v xml:space="preserve">  </v>
      </c>
      <c r="P116" s="18" t="str">
        <f>LEFT(N116,1)&amp;"."&amp;RIGHT(N116,1)+1</f>
        <v>D.8</v>
      </c>
      <c r="Q116" s="18" t="str">
        <f>IFERROR(INDEX('L2'!$E$6:$E$502,MATCH(P116,'L2'!$O$6:$O$502,0)),"  ")</f>
        <v xml:space="preserve">  </v>
      </c>
      <c r="R116" s="18" t="str">
        <f>LEFT(P116,1)&amp;"."&amp;RIGHT(P116,1)+1</f>
        <v>D.9</v>
      </c>
      <c r="S116" s="18" t="str">
        <f>IFERROR(INDEX('L2'!$E$6:$E$502,MATCH(R116,'L2'!$O$6:$O$502,0)),"  ")</f>
        <v xml:space="preserve">  </v>
      </c>
      <c r="T116" s="18" t="str">
        <f>LEFT(R116,1)&amp;"."&amp;RIGHT(R116,1)+1</f>
        <v>D.10</v>
      </c>
      <c r="U116" s="18" t="str">
        <f>IFERROR(INDEX('L2'!$E$6:$E$502,MATCH(T116,'L2'!$O$6:$O$502,0)),"  ")</f>
        <v xml:space="preserve">  </v>
      </c>
    </row>
    <row r="117" spans="2:21" s="7" customFormat="1" ht="16">
      <c r="B117" s="5" t="str">
        <f>B116&amp;".1"</f>
        <v>D.1.1</v>
      </c>
      <c r="C117" s="6" t="str">
        <f>B117&amp;" - "&amp;IFERROR(INDEX('L2'!$G$6:$G$502,MATCH(B117,'L2'!$P$6:$P$502,0)),"  ")</f>
        <v>D.1.1 - Asphalt Allowance</v>
      </c>
      <c r="D117" s="5" t="str">
        <f>D116&amp;".1"</f>
        <v>D.2.1</v>
      </c>
      <c r="E117" s="6" t="str">
        <f>D117&amp;" - "&amp;IFERROR(INDEX('L2'!$G$6:$G$502,MATCH(D117,'L2'!$P$6:$P$502,0)),"  ")</f>
        <v>D.2.1 - Base Rock For Concrete Pavement, 4" Thick</v>
      </c>
      <c r="F117" s="5" t="str">
        <f>F116&amp;".1"</f>
        <v>D.3.1</v>
      </c>
      <c r="G117" s="6" t="str">
        <f>F117&amp;" - "&amp;IFERROR(INDEX('L2'!$G$6:$G$502,MATCH(F117,'L2'!$P$6:$P$502,0)),"  ")</f>
        <v>D.3.1 - Concrete And Flatwork Allowance</v>
      </c>
      <c r="H117" s="5" t="str">
        <f>H116&amp;".1"</f>
        <v>D.4.1</v>
      </c>
      <c r="I117" s="6" t="str">
        <f>H117&amp;" - "&amp;IFERROR(INDEX('L2'!$G$6:$G$502,MATCH(H117,'L2'!$P$6:$P$502,0)),"  ")</f>
        <v>D.4.1 - Brick Pavers W/ Mortar Base</v>
      </c>
      <c r="J117" s="5" t="str">
        <f>J116&amp;".1"</f>
        <v>D.5.1</v>
      </c>
      <c r="K117" s="6" t="str">
        <f>J117&amp;" - "&amp;IFERROR(INDEX('L2'!$G$6:$G$502,MATCH(J117,'L2'!$P$6:$P$502,0)),"  ")</f>
        <v xml:space="preserve">D.5.1 -   </v>
      </c>
      <c r="L117" s="5" t="str">
        <f>L116&amp;".1"</f>
        <v>D.6.1</v>
      </c>
      <c r="M117" s="6" t="str">
        <f>L117&amp;" - "&amp;IFERROR(INDEX('L2'!$G$6:$G$502,MATCH(L117,'L2'!$P$6:$P$502,0)),"  ")</f>
        <v xml:space="preserve">D.6.1 -   </v>
      </c>
      <c r="N117" s="5" t="str">
        <f>N116&amp;".1"</f>
        <v>D.7.1</v>
      </c>
      <c r="O117" s="6" t="str">
        <f>N117&amp;" - "&amp;IFERROR(INDEX('L2'!$G$6:$G$502,MATCH(N117,'L2'!$P$6:$P$502,0)),"  ")</f>
        <v xml:space="preserve">D.7.1 -   </v>
      </c>
      <c r="P117" s="5" t="str">
        <f>P116&amp;".1"</f>
        <v>D.8.1</v>
      </c>
      <c r="Q117" s="6" t="str">
        <f>P117&amp;" - "&amp;IFERROR(INDEX('L2'!$G$6:$G$502,MATCH(P117,'L2'!$P$6:$P$502,0)),"  ")</f>
        <v xml:space="preserve">D.8.1 -   </v>
      </c>
      <c r="R117" s="5" t="str">
        <f>R116&amp;".1"</f>
        <v>D.9.1</v>
      </c>
      <c r="S117" s="6" t="str">
        <f>R117&amp;" - "&amp;IFERROR(INDEX('L2'!$G$6:$G$502,MATCH(R117,'L2'!$P$6:$P$502,0)),"  ")</f>
        <v xml:space="preserve">D.9.1 -   </v>
      </c>
      <c r="T117" s="5" t="str">
        <f>T116&amp;".1"</f>
        <v>D.10.1</v>
      </c>
      <c r="U117" s="6" t="str">
        <f>T117&amp;" - "&amp;IFERROR(INDEX('L2'!$G$6:$G$502,MATCH(T117,'L2'!$P$6:$P$502,0)),"  ")</f>
        <v xml:space="preserve">D.10.1 -   </v>
      </c>
    </row>
    <row r="118" spans="2:21" s="7" customFormat="1" ht="16">
      <c r="B118" s="5" t="str">
        <f>B116&amp;"."&amp;RIGHT(B117,LEN(B117)-4)+1</f>
        <v>D.1.2</v>
      </c>
      <c r="C118" s="6" t="str">
        <f>B118&amp;" - "&amp;IFERROR(INDEX('L2'!$G$6:$G$502,MATCH(B118,'L2'!$P$6:$P$502,0)),"  ")</f>
        <v>D.1.2 - Asphalt Pavement, 1" Thick</v>
      </c>
      <c r="D118" s="5" t="str">
        <f>D116&amp;"."&amp;RIGHT(D117,LEN(D117)-4)+1</f>
        <v>D.2.2</v>
      </c>
      <c r="E118" s="6" t="str">
        <f>D118&amp;" - "&amp;IFERROR(INDEX('L2'!$G$6:$G$502,MATCH(D118,'L2'!$P$6:$P$502,0)),"  ")</f>
        <v>D.2.2 - Concrete Allowance</v>
      </c>
      <c r="F118" s="5" t="str">
        <f>F116&amp;"."&amp;RIGHT(F117,LEN(F117)-4)+1</f>
        <v>D.3.2</v>
      </c>
      <c r="G118" s="6" t="str">
        <f>F118&amp;" - "&amp;IFERROR(INDEX('L2'!$G$6:$G$502,MATCH(F118,'L2'!$P$6:$P$502,0)),"  ")</f>
        <v xml:space="preserve">D.3.2 -   </v>
      </c>
      <c r="H118" s="5" t="str">
        <f>H116&amp;"."&amp;RIGHT(H117,LEN(H117)-4)+1</f>
        <v>D.4.2</v>
      </c>
      <c r="I118" s="6" t="str">
        <f>H118&amp;" - "&amp;IFERROR(INDEX('L2'!$G$6:$G$502,MATCH(H118,'L2'!$P$6:$P$502,0)),"  ")</f>
        <v>D.4.2 - Brick Pavers W/ Sand Base</v>
      </c>
      <c r="J118" s="5" t="str">
        <f>J116&amp;"."&amp;RIGHT(J117,LEN(J117)-4)+1</f>
        <v>D.5.2</v>
      </c>
      <c r="K118" s="6" t="str">
        <f>J118&amp;" - "&amp;IFERROR(INDEX('L2'!$G$6:$G$502,MATCH(J118,'L2'!$P$6:$P$502,0)),"  ")</f>
        <v xml:space="preserve">D.5.2 -   </v>
      </c>
      <c r="L118" s="5" t="str">
        <f>L116&amp;"."&amp;RIGHT(L117,LEN(L117)-4)+1</f>
        <v>D.6.2</v>
      </c>
      <c r="M118" s="6" t="str">
        <f>L118&amp;" - "&amp;IFERROR(INDEX('L2'!$G$6:$G$502,MATCH(L118,'L2'!$P$6:$P$502,0)),"  ")</f>
        <v xml:space="preserve">D.6.2 -   </v>
      </c>
      <c r="N118" s="5" t="str">
        <f>N116&amp;"."&amp;RIGHT(N117,LEN(N117)-4)+1</f>
        <v>D.7.2</v>
      </c>
      <c r="O118" s="6" t="str">
        <f>N118&amp;" - "&amp;IFERROR(INDEX('L2'!$G$6:$G$502,MATCH(N118,'L2'!$P$6:$P$502,0)),"  ")</f>
        <v xml:space="preserve">D.7.2 -   </v>
      </c>
      <c r="P118" s="5" t="str">
        <f>P116&amp;"."&amp;RIGHT(P117,LEN(P117)-4)+1</f>
        <v>D.8.2</v>
      </c>
      <c r="Q118" s="6" t="str">
        <f>P118&amp;" - "&amp;IFERROR(INDEX('L2'!$G$6:$G$502,MATCH(P118,'L2'!$P$6:$P$502,0)),"  ")</f>
        <v xml:space="preserve">D.8.2 -   </v>
      </c>
      <c r="R118" s="5" t="str">
        <f>R116&amp;"."&amp;RIGHT(R117,LEN(R117)-4)+1</f>
        <v>D.9.2</v>
      </c>
      <c r="S118" s="6" t="str">
        <f>R118&amp;" - "&amp;IFERROR(INDEX('L2'!$G$6:$G$502,MATCH(R118,'L2'!$P$6:$P$502,0)),"  ")</f>
        <v xml:space="preserve">D.9.2 -   </v>
      </c>
      <c r="T118" s="5" t="str">
        <f>T116&amp;"."&amp;RIGHT(T117,LEN(T117)-5)+1</f>
        <v>D.10.2</v>
      </c>
      <c r="U118" s="6" t="str">
        <f>T118&amp;" - "&amp;IFERROR(INDEX('L2'!$G$6:$G$502,MATCH(T118,'L2'!$P$6:$P$502,0)),"  ")</f>
        <v xml:space="preserve">D.10.2 -   </v>
      </c>
    </row>
    <row r="119" spans="2:21" s="7" customFormat="1" ht="16">
      <c r="B119" s="5" t="str">
        <f>B116&amp;"."&amp;RIGHT(B118,LEN(B118)-4)+1</f>
        <v>D.1.3</v>
      </c>
      <c r="C119" s="6" t="str">
        <f>B119&amp;" - "&amp;IFERROR(INDEX('L2'!$G$6:$G$502,MATCH(B119,'L2'!$P$6:$P$502,0)),"  ")</f>
        <v>D.1.3 - Asphalt Pavement, 5" Thick</v>
      </c>
      <c r="D119" s="5" t="str">
        <f>D116&amp;"."&amp;RIGHT(D118,LEN(D118)-4)+1</f>
        <v>D.2.3</v>
      </c>
      <c r="E119" s="6" t="str">
        <f>D119&amp;" - "&amp;IFERROR(INDEX('L2'!$G$6:$G$502,MATCH(D119,'L2'!$P$6:$P$502,0)),"  ")</f>
        <v>D.2.3 - Concrete Driveway/Patio, 6" Thick</v>
      </c>
      <c r="F119" s="5" t="str">
        <f>F116&amp;"."&amp;RIGHT(F118,LEN(F118)-4)+1</f>
        <v>D.3.3</v>
      </c>
      <c r="G119" s="6" t="str">
        <f>F119&amp;" - "&amp;IFERROR(INDEX('L2'!$G$6:$G$502,MATCH(F119,'L2'!$P$6:$P$502,0)),"  ")</f>
        <v xml:space="preserve">D.3.3 -   </v>
      </c>
      <c r="H119" s="5" t="str">
        <f>H116&amp;"."&amp;RIGHT(H118,LEN(H118)-4)+1</f>
        <v>D.4.3</v>
      </c>
      <c r="I119" s="6" t="str">
        <f>H119&amp;" - "&amp;IFERROR(INDEX('L2'!$G$6:$G$502,MATCH(H119,'L2'!$P$6:$P$502,0)),"  ")</f>
        <v>D.4.3 - Pavers Allowance</v>
      </c>
      <c r="J119" s="5" t="str">
        <f>J116&amp;"."&amp;RIGHT(J118,LEN(J118)-4)+1</f>
        <v>D.5.3</v>
      </c>
      <c r="K119" s="6" t="str">
        <f>J119&amp;" - "&amp;IFERROR(INDEX('L2'!$G$6:$G$502,MATCH(J119,'L2'!$P$6:$P$502,0)),"  ")</f>
        <v xml:space="preserve">D.5.3 -   </v>
      </c>
      <c r="L119" s="5" t="str">
        <f>L116&amp;"."&amp;RIGHT(L118,LEN(L118)-4)+1</f>
        <v>D.6.3</v>
      </c>
      <c r="M119" s="6" t="str">
        <f>L119&amp;" - "&amp;IFERROR(INDEX('L2'!$G$6:$G$502,MATCH(L119,'L2'!$P$6:$P$502,0)),"  ")</f>
        <v xml:space="preserve">D.6.3 -   </v>
      </c>
      <c r="N119" s="5" t="str">
        <f>N116&amp;"."&amp;RIGHT(N118,LEN(N118)-4)+1</f>
        <v>D.7.3</v>
      </c>
      <c r="O119" s="6" t="str">
        <f>N119&amp;" - "&amp;IFERROR(INDEX('L2'!$G$6:$G$502,MATCH(N119,'L2'!$P$6:$P$502,0)),"  ")</f>
        <v xml:space="preserve">D.7.3 -   </v>
      </c>
      <c r="P119" s="5" t="str">
        <f>P116&amp;"."&amp;RIGHT(P118,LEN(P118)-4)+1</f>
        <v>D.8.3</v>
      </c>
      <c r="Q119" s="6" t="str">
        <f>P119&amp;" - "&amp;IFERROR(INDEX('L2'!$G$6:$G$502,MATCH(P119,'L2'!$P$6:$P$502,0)),"  ")</f>
        <v xml:space="preserve">D.8.3 -   </v>
      </c>
      <c r="R119" s="5" t="str">
        <f>R116&amp;"."&amp;RIGHT(R118,LEN(R118)-4)+1</f>
        <v>D.9.3</v>
      </c>
      <c r="S119" s="6" t="str">
        <f>R119&amp;" - "&amp;IFERROR(INDEX('L2'!$G$6:$G$502,MATCH(R119,'L2'!$P$6:$P$502,0)),"  ")</f>
        <v xml:space="preserve">D.9.3 -   </v>
      </c>
      <c r="T119" s="5" t="str">
        <f>T116&amp;"."&amp;RIGHT(T118,LEN(T118)-5)+1</f>
        <v>D.10.3</v>
      </c>
      <c r="U119" s="6" t="str">
        <f>T119&amp;" - "&amp;IFERROR(INDEX('L2'!$G$6:$G$502,MATCH(T119,'L2'!$P$6:$P$502,0)),"  ")</f>
        <v xml:space="preserve">D.10.3 -   </v>
      </c>
    </row>
    <row r="120" spans="2:21" s="7" customFormat="1" ht="16">
      <c r="B120" s="5" t="str">
        <f>B116&amp;"."&amp;RIGHT(B119,LEN(B119)-4)+1</f>
        <v>D.1.4</v>
      </c>
      <c r="C120" s="6" t="str">
        <f>B120&amp;" - "&amp;IFERROR(INDEX('L2'!$G$6:$G$502,MATCH(B120,'L2'!$P$6:$P$502,0)),"  ")</f>
        <v>D.1.4 - Asphalt Pavement, 7" Thick</v>
      </c>
      <c r="D120" s="5" t="str">
        <f>D116&amp;"."&amp;RIGHT(D119,LEN(D119)-4)+1</f>
        <v>D.2.4</v>
      </c>
      <c r="E120" s="6" t="str">
        <f>D120&amp;" - "&amp;IFERROR(INDEX('L2'!$G$6:$G$502,MATCH(D120,'L2'!$P$6:$P$502,0)),"  ")</f>
        <v>D.2.4 - Concrete Sidewalk, 4" Thick</v>
      </c>
      <c r="F120" s="5" t="str">
        <f>F116&amp;"."&amp;RIGHT(F119,LEN(F119)-4)+1</f>
        <v>D.3.4</v>
      </c>
      <c r="G120" s="6" t="str">
        <f>F120&amp;" - "&amp;IFERROR(INDEX('L2'!$G$6:$G$502,MATCH(F120,'L2'!$P$6:$P$502,0)),"  ")</f>
        <v xml:space="preserve">D.3.4 -   </v>
      </c>
      <c r="H120" s="5" t="str">
        <f>H116&amp;"."&amp;RIGHT(H119,LEN(H119)-4)+1</f>
        <v>D.4.4</v>
      </c>
      <c r="I120" s="6" t="str">
        <f>H120&amp;" - "&amp;IFERROR(INDEX('L2'!$G$6:$G$502,MATCH(H120,'L2'!$P$6:$P$502,0)),"  ")</f>
        <v xml:space="preserve">D.4.4 -   </v>
      </c>
      <c r="J120" s="5" t="str">
        <f>J116&amp;"."&amp;RIGHT(J119,LEN(J119)-4)+1</f>
        <v>D.5.4</v>
      </c>
      <c r="K120" s="6" t="str">
        <f>J120&amp;" - "&amp;IFERROR(INDEX('L2'!$G$6:$G$502,MATCH(J120,'L2'!$P$6:$P$502,0)),"  ")</f>
        <v xml:space="preserve">D.5.4 -   </v>
      </c>
      <c r="L120" s="5" t="str">
        <f>L116&amp;"."&amp;RIGHT(L119,LEN(L119)-4)+1</f>
        <v>D.6.4</v>
      </c>
      <c r="M120" s="6" t="str">
        <f>L120&amp;" - "&amp;IFERROR(INDEX('L2'!$G$6:$G$502,MATCH(L120,'L2'!$P$6:$P$502,0)),"  ")</f>
        <v xml:space="preserve">D.6.4 -   </v>
      </c>
      <c r="N120" s="5" t="str">
        <f>N116&amp;"."&amp;RIGHT(N119,LEN(N119)-4)+1</f>
        <v>D.7.4</v>
      </c>
      <c r="O120" s="6" t="str">
        <f>N120&amp;" - "&amp;IFERROR(INDEX('L2'!$G$6:$G$502,MATCH(N120,'L2'!$P$6:$P$502,0)),"  ")</f>
        <v xml:space="preserve">D.7.4 -   </v>
      </c>
      <c r="P120" s="5" t="str">
        <f>P116&amp;"."&amp;RIGHT(P119,LEN(P119)-4)+1</f>
        <v>D.8.4</v>
      </c>
      <c r="Q120" s="6" t="str">
        <f>P120&amp;" - "&amp;IFERROR(INDEX('L2'!$G$6:$G$502,MATCH(P120,'L2'!$P$6:$P$502,0)),"  ")</f>
        <v xml:space="preserve">D.8.4 -   </v>
      </c>
      <c r="R120" s="5" t="str">
        <f>R116&amp;"."&amp;RIGHT(R119,LEN(R119)-4)+1</f>
        <v>D.9.4</v>
      </c>
      <c r="S120" s="6" t="str">
        <f>R120&amp;" - "&amp;IFERROR(INDEX('L2'!$G$6:$G$502,MATCH(R120,'L2'!$P$6:$P$502,0)),"  ")</f>
        <v xml:space="preserve">D.9.4 -   </v>
      </c>
      <c r="T120" s="5" t="str">
        <f>T116&amp;"."&amp;RIGHT(T119,LEN(T119)-5)+1</f>
        <v>D.10.4</v>
      </c>
      <c r="U120" s="6" t="str">
        <f>T120&amp;" - "&amp;IFERROR(INDEX('L2'!$G$6:$G$502,MATCH(T120,'L2'!$P$6:$P$502,0)),"  ")</f>
        <v xml:space="preserve">D.10.4 -   </v>
      </c>
    </row>
    <row r="121" spans="2:21" s="7" customFormat="1" ht="16">
      <c r="B121" s="5" t="str">
        <f>B116&amp;"."&amp;RIGHT(B120,LEN(B120)-4)+1</f>
        <v>D.1.5</v>
      </c>
      <c r="C121" s="6" t="str">
        <f>B121&amp;" - "&amp;IFERROR(INDEX('L2'!$G$6:$G$502,MATCH(B121,'L2'!$P$6:$P$502,0)),"  ")</f>
        <v>D.1.5 - Asphalt Seal Coat</v>
      </c>
      <c r="D121" s="5" t="str">
        <f>D116&amp;"."&amp;RIGHT(D120,LEN(D120)-4)+1</f>
        <v>D.2.5</v>
      </c>
      <c r="E121" s="6" t="str">
        <f>D121&amp;" - "&amp;IFERROR(INDEX('L2'!$G$6:$G$502,MATCH(D121,'L2'!$P$6:$P$502,0)),"  ")</f>
        <v xml:space="preserve">D.2.5 -   </v>
      </c>
      <c r="F121" s="5" t="str">
        <f>F116&amp;"."&amp;RIGHT(F120,LEN(F120)-4)+1</f>
        <v>D.3.5</v>
      </c>
      <c r="G121" s="6" t="str">
        <f>F121&amp;" - "&amp;IFERROR(INDEX('L2'!$G$6:$G$502,MATCH(F121,'L2'!$P$6:$P$502,0)),"  ")</f>
        <v xml:space="preserve">D.3.5 -   </v>
      </c>
      <c r="H121" s="5" t="str">
        <f>H116&amp;"."&amp;RIGHT(H120,LEN(H120)-4)+1</f>
        <v>D.4.5</v>
      </c>
      <c r="I121" s="6" t="str">
        <f>H121&amp;" - "&amp;IFERROR(INDEX('L2'!$G$6:$G$502,MATCH(H121,'L2'!$P$6:$P$502,0)),"  ")</f>
        <v xml:space="preserve">D.4.5 -   </v>
      </c>
      <c r="J121" s="5" t="str">
        <f>J116&amp;"."&amp;RIGHT(J120,LEN(J120)-4)+1</f>
        <v>D.5.5</v>
      </c>
      <c r="K121" s="6" t="str">
        <f>J121&amp;" - "&amp;IFERROR(INDEX('L2'!$G$6:$G$502,MATCH(J121,'L2'!$P$6:$P$502,0)),"  ")</f>
        <v xml:space="preserve">D.5.5 -   </v>
      </c>
      <c r="L121" s="5" t="str">
        <f>L116&amp;"."&amp;RIGHT(L120,LEN(L120)-4)+1</f>
        <v>D.6.5</v>
      </c>
      <c r="M121" s="6" t="str">
        <f>L121&amp;" - "&amp;IFERROR(INDEX('L2'!$G$6:$G$502,MATCH(L121,'L2'!$P$6:$P$502,0)),"  ")</f>
        <v xml:space="preserve">D.6.5 -   </v>
      </c>
      <c r="N121" s="5" t="str">
        <f>N116&amp;"."&amp;RIGHT(N120,LEN(N120)-4)+1</f>
        <v>D.7.5</v>
      </c>
      <c r="O121" s="6" t="str">
        <f>N121&amp;" - "&amp;IFERROR(INDEX('L2'!$G$6:$G$502,MATCH(N121,'L2'!$P$6:$P$502,0)),"  ")</f>
        <v xml:space="preserve">D.7.5 -   </v>
      </c>
      <c r="P121" s="5" t="str">
        <f>P116&amp;"."&amp;RIGHT(P120,LEN(P120)-4)+1</f>
        <v>D.8.5</v>
      </c>
      <c r="Q121" s="6" t="str">
        <f>P121&amp;" - "&amp;IFERROR(INDEX('L2'!$G$6:$G$502,MATCH(P121,'L2'!$P$6:$P$502,0)),"  ")</f>
        <v xml:space="preserve">D.8.5 -   </v>
      </c>
      <c r="R121" s="5" t="str">
        <f>R116&amp;"."&amp;RIGHT(R120,LEN(R120)-4)+1</f>
        <v>D.9.5</v>
      </c>
      <c r="S121" s="6" t="str">
        <f>R121&amp;" - "&amp;IFERROR(INDEX('L2'!$G$6:$G$502,MATCH(R121,'L2'!$P$6:$P$502,0)),"  ")</f>
        <v xml:space="preserve">D.9.5 -   </v>
      </c>
      <c r="T121" s="5" t="str">
        <f>T116&amp;"."&amp;RIGHT(T120,LEN(T120)-5)+1</f>
        <v>D.10.5</v>
      </c>
      <c r="U121" s="6" t="str">
        <f>T121&amp;" - "&amp;IFERROR(INDEX('L2'!$G$6:$G$502,MATCH(T121,'L2'!$P$6:$P$502,0)),"  ")</f>
        <v xml:space="preserve">D.10.5 -   </v>
      </c>
    </row>
    <row r="122" spans="2:21" s="7" customFormat="1" ht="16">
      <c r="B122" s="5" t="str">
        <f>B116&amp;"."&amp;RIGHT(B121,LEN(B121)-4)+1</f>
        <v>D.1.6</v>
      </c>
      <c r="C122" s="6" t="str">
        <f>B122&amp;" - "&amp;IFERROR(INDEX('L2'!$G$6:$G$502,MATCH(B122,'L2'!$P$6:$P$502,0)),"  ")</f>
        <v>D.1.6 - Base Rock For Asphalt Pavement, 4" Thick</v>
      </c>
      <c r="D122" s="5" t="str">
        <f>D116&amp;"."&amp;RIGHT(D121,LEN(D121)-4)+1</f>
        <v>D.2.6</v>
      </c>
      <c r="E122" s="6" t="str">
        <f>D122&amp;" - "&amp;IFERROR(INDEX('L2'!$G$6:$G$502,MATCH(D122,'L2'!$P$6:$P$502,0)),"  ")</f>
        <v xml:space="preserve">D.2.6 -   </v>
      </c>
      <c r="F122" s="5" t="str">
        <f>F116&amp;"."&amp;RIGHT(F121,LEN(F121)-4)+1</f>
        <v>D.3.6</v>
      </c>
      <c r="G122" s="6" t="str">
        <f>F122&amp;" - "&amp;IFERROR(INDEX('L2'!$G$6:$G$502,MATCH(F122,'L2'!$P$6:$P$502,0)),"  ")</f>
        <v xml:space="preserve">D.3.6 -   </v>
      </c>
      <c r="H122" s="5" t="str">
        <f>H116&amp;"."&amp;RIGHT(H121,LEN(H121)-4)+1</f>
        <v>D.4.6</v>
      </c>
      <c r="I122" s="6" t="str">
        <f>H122&amp;" - "&amp;IFERROR(INDEX('L2'!$G$6:$G$502,MATCH(H122,'L2'!$P$6:$P$502,0)),"  ")</f>
        <v xml:space="preserve">D.4.6 -   </v>
      </c>
      <c r="J122" s="5" t="str">
        <f>J116&amp;"."&amp;RIGHT(J121,LEN(J121)-4)+1</f>
        <v>D.5.6</v>
      </c>
      <c r="K122" s="6" t="str">
        <f>J122&amp;" - "&amp;IFERROR(INDEX('L2'!$G$6:$G$502,MATCH(J122,'L2'!$P$6:$P$502,0)),"  ")</f>
        <v xml:space="preserve">D.5.6 -   </v>
      </c>
      <c r="L122" s="5" t="str">
        <f>L116&amp;"."&amp;RIGHT(L121,LEN(L121)-4)+1</f>
        <v>D.6.6</v>
      </c>
      <c r="M122" s="6" t="str">
        <f>L122&amp;" - "&amp;IFERROR(INDEX('L2'!$G$6:$G$502,MATCH(L122,'L2'!$P$6:$P$502,0)),"  ")</f>
        <v xml:space="preserve">D.6.6 -   </v>
      </c>
      <c r="N122" s="5" t="str">
        <f>N116&amp;"."&amp;RIGHT(N121,LEN(N121)-4)+1</f>
        <v>D.7.6</v>
      </c>
      <c r="O122" s="6" t="str">
        <f>N122&amp;" - "&amp;IFERROR(INDEX('L2'!$G$6:$G$502,MATCH(N122,'L2'!$P$6:$P$502,0)),"  ")</f>
        <v xml:space="preserve">D.7.6 -   </v>
      </c>
      <c r="P122" s="5" t="str">
        <f>P116&amp;"."&amp;RIGHT(P121,LEN(P121)-4)+1</f>
        <v>D.8.6</v>
      </c>
      <c r="Q122" s="6" t="str">
        <f>P122&amp;" - "&amp;IFERROR(INDEX('L2'!$G$6:$G$502,MATCH(P122,'L2'!$P$6:$P$502,0)),"  ")</f>
        <v xml:space="preserve">D.8.6 -   </v>
      </c>
      <c r="R122" s="5" t="str">
        <f>R116&amp;"."&amp;RIGHT(R121,LEN(R121)-4)+1</f>
        <v>D.9.6</v>
      </c>
      <c r="S122" s="6" t="str">
        <f>R122&amp;" - "&amp;IFERROR(INDEX('L2'!$G$6:$G$502,MATCH(R122,'L2'!$P$6:$P$502,0)),"  ")</f>
        <v xml:space="preserve">D.9.6 -   </v>
      </c>
      <c r="T122" s="5" t="str">
        <f>T116&amp;"."&amp;RIGHT(T121,LEN(T121)-5)+1</f>
        <v>D.10.6</v>
      </c>
      <c r="U122" s="6" t="str">
        <f>T122&amp;" - "&amp;IFERROR(INDEX('L2'!$G$6:$G$502,MATCH(T122,'L2'!$P$6:$P$502,0)),"  ")</f>
        <v xml:space="preserve">D.10.6 -   </v>
      </c>
    </row>
    <row r="123" spans="2:21" s="7" customFormat="1" ht="16">
      <c r="B123" s="5" t="str">
        <f>B116&amp;"."&amp;RIGHT(B122,LEN(B122)-4)+1</f>
        <v>D.1.7</v>
      </c>
      <c r="C123" s="6" t="str">
        <f>B123&amp;" - "&amp;IFERROR(INDEX('L2'!$G$6:$G$502,MATCH(B123,'L2'!$P$6:$P$502,0)),"  ")</f>
        <v xml:space="preserve">D.1.7 -   </v>
      </c>
      <c r="D123" s="5" t="str">
        <f>D116&amp;"."&amp;RIGHT(D122,LEN(D122)-4)+1</f>
        <v>D.2.7</v>
      </c>
      <c r="E123" s="6" t="str">
        <f>D123&amp;" - "&amp;IFERROR(INDEX('L2'!$G$6:$G$502,MATCH(D123,'L2'!$P$6:$P$502,0)),"  ")</f>
        <v xml:space="preserve">D.2.7 -   </v>
      </c>
      <c r="F123" s="5" t="str">
        <f>F116&amp;"."&amp;RIGHT(F122,LEN(F122)-4)+1</f>
        <v>D.3.7</v>
      </c>
      <c r="G123" s="6" t="str">
        <f>F123&amp;" - "&amp;IFERROR(INDEX('L2'!$G$6:$G$502,MATCH(F123,'L2'!$P$6:$P$502,0)),"  ")</f>
        <v xml:space="preserve">D.3.7 -   </v>
      </c>
      <c r="H123" s="5" t="str">
        <f>H116&amp;"."&amp;RIGHT(H122,LEN(H122)-4)+1</f>
        <v>D.4.7</v>
      </c>
      <c r="I123" s="6" t="str">
        <f>H123&amp;" - "&amp;IFERROR(INDEX('L2'!$G$6:$G$502,MATCH(H123,'L2'!$P$6:$P$502,0)),"  ")</f>
        <v xml:space="preserve">D.4.7 -   </v>
      </c>
      <c r="J123" s="5" t="str">
        <f>J116&amp;"."&amp;RIGHT(J122,LEN(J122)-4)+1</f>
        <v>D.5.7</v>
      </c>
      <c r="K123" s="6" t="str">
        <f>J123&amp;" - "&amp;IFERROR(INDEX('L2'!$G$6:$G$502,MATCH(J123,'L2'!$P$6:$P$502,0)),"  ")</f>
        <v xml:space="preserve">D.5.7 -   </v>
      </c>
      <c r="L123" s="5" t="str">
        <f>L116&amp;"."&amp;RIGHT(L122,LEN(L122)-4)+1</f>
        <v>D.6.7</v>
      </c>
      <c r="M123" s="6" t="str">
        <f>L123&amp;" - "&amp;IFERROR(INDEX('L2'!$G$6:$G$502,MATCH(L123,'L2'!$P$6:$P$502,0)),"  ")</f>
        <v xml:space="preserve">D.6.7 -   </v>
      </c>
      <c r="N123" s="5" t="str">
        <f>N116&amp;"."&amp;RIGHT(N122,LEN(N122)-4)+1</f>
        <v>D.7.7</v>
      </c>
      <c r="O123" s="6" t="str">
        <f>N123&amp;" - "&amp;IFERROR(INDEX('L2'!$G$6:$G$502,MATCH(N123,'L2'!$P$6:$P$502,0)),"  ")</f>
        <v xml:space="preserve">D.7.7 -   </v>
      </c>
      <c r="P123" s="5" t="str">
        <f>P116&amp;"."&amp;RIGHT(P122,LEN(P122)-4)+1</f>
        <v>D.8.7</v>
      </c>
      <c r="Q123" s="6" t="str">
        <f>P123&amp;" - "&amp;IFERROR(INDEX('L2'!$G$6:$G$502,MATCH(P123,'L2'!$P$6:$P$502,0)),"  ")</f>
        <v xml:space="preserve">D.8.7 -   </v>
      </c>
      <c r="R123" s="5" t="str">
        <f>R116&amp;"."&amp;RIGHT(R122,LEN(R122)-4)+1</f>
        <v>D.9.7</v>
      </c>
      <c r="S123" s="6" t="str">
        <f>R123&amp;" - "&amp;IFERROR(INDEX('L2'!$G$6:$G$502,MATCH(R123,'L2'!$P$6:$P$502,0)),"  ")</f>
        <v xml:space="preserve">D.9.7 -   </v>
      </c>
      <c r="T123" s="5" t="str">
        <f>T116&amp;"."&amp;RIGHT(T122,LEN(T122)-5)+1</f>
        <v>D.10.7</v>
      </c>
      <c r="U123" s="6" t="str">
        <f>T123&amp;" - "&amp;IFERROR(INDEX('L2'!$G$6:$G$502,MATCH(T123,'L2'!$P$6:$P$502,0)),"  ")</f>
        <v xml:space="preserve">D.10.7 -   </v>
      </c>
    </row>
    <row r="124" spans="2:21" s="7" customFormat="1" ht="16">
      <c r="B124" s="5" t="str">
        <f>B116&amp;"."&amp;RIGHT(B123,LEN(B123)-4)+1</f>
        <v>D.1.8</v>
      </c>
      <c r="C124" s="6" t="str">
        <f>B124&amp;" - "&amp;IFERROR(INDEX('L2'!$G$6:$G$502,MATCH(B124,'L2'!$P$6:$P$502,0)),"  ")</f>
        <v xml:space="preserve">D.1.8 -   </v>
      </c>
      <c r="D124" s="5" t="str">
        <f>D116&amp;"."&amp;RIGHT(D123,LEN(D123)-4)+1</f>
        <v>D.2.8</v>
      </c>
      <c r="E124" s="6" t="str">
        <f>D124&amp;" - "&amp;IFERROR(INDEX('L2'!$G$6:$G$502,MATCH(D124,'L2'!$P$6:$P$502,0)),"  ")</f>
        <v xml:space="preserve">D.2.8 -   </v>
      </c>
      <c r="F124" s="5" t="str">
        <f>F116&amp;"."&amp;RIGHT(F123,LEN(F123)-4)+1</f>
        <v>D.3.8</v>
      </c>
      <c r="G124" s="6" t="str">
        <f>F124&amp;" - "&amp;IFERROR(INDEX('L2'!$G$6:$G$502,MATCH(F124,'L2'!$P$6:$P$502,0)),"  ")</f>
        <v xml:space="preserve">D.3.8 -   </v>
      </c>
      <c r="H124" s="5" t="str">
        <f>H116&amp;"."&amp;RIGHT(H123,LEN(H123)-4)+1</f>
        <v>D.4.8</v>
      </c>
      <c r="I124" s="6" t="str">
        <f>H124&amp;" - "&amp;IFERROR(INDEX('L2'!$G$6:$G$502,MATCH(H124,'L2'!$P$6:$P$502,0)),"  ")</f>
        <v xml:space="preserve">D.4.8 -   </v>
      </c>
      <c r="J124" s="5" t="str">
        <f>J116&amp;"."&amp;RIGHT(J123,LEN(J123)-4)+1</f>
        <v>D.5.8</v>
      </c>
      <c r="K124" s="6" t="str">
        <f>J124&amp;" - "&amp;IFERROR(INDEX('L2'!$G$6:$G$502,MATCH(J124,'L2'!$P$6:$P$502,0)),"  ")</f>
        <v xml:space="preserve">D.5.8 -   </v>
      </c>
      <c r="L124" s="5" t="str">
        <f>L116&amp;"."&amp;RIGHT(L123,LEN(L123)-4)+1</f>
        <v>D.6.8</v>
      </c>
      <c r="M124" s="6" t="str">
        <f>L124&amp;" - "&amp;IFERROR(INDEX('L2'!$G$6:$G$502,MATCH(L124,'L2'!$P$6:$P$502,0)),"  ")</f>
        <v xml:space="preserve">D.6.8 -   </v>
      </c>
      <c r="N124" s="5" t="str">
        <f>N116&amp;"."&amp;RIGHT(N123,LEN(N123)-4)+1</f>
        <v>D.7.8</v>
      </c>
      <c r="O124" s="6" t="str">
        <f>N124&amp;" - "&amp;IFERROR(INDEX('L2'!$G$6:$G$502,MATCH(N124,'L2'!$P$6:$P$502,0)),"  ")</f>
        <v xml:space="preserve">D.7.8 -   </v>
      </c>
      <c r="P124" s="5" t="str">
        <f>P116&amp;"."&amp;RIGHT(P123,LEN(P123)-4)+1</f>
        <v>D.8.8</v>
      </c>
      <c r="Q124" s="6" t="str">
        <f>P124&amp;" - "&amp;IFERROR(INDEX('L2'!$G$6:$G$502,MATCH(P124,'L2'!$P$6:$P$502,0)),"  ")</f>
        <v xml:space="preserve">D.8.8 -   </v>
      </c>
      <c r="R124" s="5" t="str">
        <f>R116&amp;"."&amp;RIGHT(R123,LEN(R123)-4)+1</f>
        <v>D.9.8</v>
      </c>
      <c r="S124" s="6" t="str">
        <f>R124&amp;" - "&amp;IFERROR(INDEX('L2'!$G$6:$G$502,MATCH(R124,'L2'!$P$6:$P$502,0)),"  ")</f>
        <v xml:space="preserve">D.9.8 -   </v>
      </c>
      <c r="T124" s="5" t="str">
        <f>T116&amp;"."&amp;RIGHT(T123,LEN(T123)-5)+1</f>
        <v>D.10.8</v>
      </c>
      <c r="U124" s="6" t="str">
        <f>T124&amp;" - "&amp;IFERROR(INDEX('L2'!$G$6:$G$502,MATCH(T124,'L2'!$P$6:$P$502,0)),"  ")</f>
        <v xml:space="preserve">D.10.8 -   </v>
      </c>
    </row>
    <row r="125" spans="2:21" s="7" customFormat="1" ht="16">
      <c r="B125" s="5" t="str">
        <f>B116&amp;"."&amp;RIGHT(B124,LEN(B124)-4)+1</f>
        <v>D.1.9</v>
      </c>
      <c r="C125" s="6" t="str">
        <f>B125&amp;" - "&amp;IFERROR(INDEX('L2'!$G$6:$G$502,MATCH(B125,'L2'!$P$6:$P$502,0)),"  ")</f>
        <v xml:space="preserve">D.1.9 -   </v>
      </c>
      <c r="D125" s="5" t="str">
        <f>D116&amp;"."&amp;RIGHT(D124,LEN(D124)-4)+1</f>
        <v>D.2.9</v>
      </c>
      <c r="E125" s="6" t="str">
        <f>D125&amp;" - "&amp;IFERROR(INDEX('L2'!$G$6:$G$502,MATCH(D125,'L2'!$P$6:$P$502,0)),"  ")</f>
        <v xml:space="preserve">D.2.9 -   </v>
      </c>
      <c r="F125" s="5" t="str">
        <f>F116&amp;"."&amp;RIGHT(F124,LEN(F124)-4)+1</f>
        <v>D.3.9</v>
      </c>
      <c r="G125" s="6" t="str">
        <f>F125&amp;" - "&amp;IFERROR(INDEX('L2'!$G$6:$G$502,MATCH(F125,'L2'!$P$6:$P$502,0)),"  ")</f>
        <v xml:space="preserve">D.3.9 -   </v>
      </c>
      <c r="H125" s="5" t="str">
        <f>H116&amp;"."&amp;RIGHT(H124,LEN(H124)-4)+1</f>
        <v>D.4.9</v>
      </c>
      <c r="I125" s="6" t="str">
        <f>H125&amp;" - "&amp;IFERROR(INDEX('L2'!$G$6:$G$502,MATCH(H125,'L2'!$P$6:$P$502,0)),"  ")</f>
        <v xml:space="preserve">D.4.9 -   </v>
      </c>
      <c r="J125" s="5" t="str">
        <f>J116&amp;"."&amp;RIGHT(J124,LEN(J124)-4)+1</f>
        <v>D.5.9</v>
      </c>
      <c r="K125" s="6" t="str">
        <f>J125&amp;" - "&amp;IFERROR(INDEX('L2'!$G$6:$G$502,MATCH(J125,'L2'!$P$6:$P$502,0)),"  ")</f>
        <v xml:space="preserve">D.5.9 -   </v>
      </c>
      <c r="L125" s="5" t="str">
        <f>L116&amp;"."&amp;RIGHT(L124,LEN(L124)-4)+1</f>
        <v>D.6.9</v>
      </c>
      <c r="M125" s="6" t="str">
        <f>L125&amp;" - "&amp;IFERROR(INDEX('L2'!$G$6:$G$502,MATCH(L125,'L2'!$P$6:$P$502,0)),"  ")</f>
        <v xml:space="preserve">D.6.9 -   </v>
      </c>
      <c r="N125" s="5" t="str">
        <f>N116&amp;"."&amp;RIGHT(N124,LEN(N124)-4)+1</f>
        <v>D.7.9</v>
      </c>
      <c r="O125" s="6" t="str">
        <f>N125&amp;" - "&amp;IFERROR(INDEX('L2'!$G$6:$G$502,MATCH(N125,'L2'!$P$6:$P$502,0)),"  ")</f>
        <v xml:space="preserve">D.7.9 -   </v>
      </c>
      <c r="P125" s="5" t="str">
        <f>P116&amp;"."&amp;RIGHT(P124,LEN(P124)-4)+1</f>
        <v>D.8.9</v>
      </c>
      <c r="Q125" s="6" t="str">
        <f>P125&amp;" - "&amp;IFERROR(INDEX('L2'!$G$6:$G$502,MATCH(P125,'L2'!$P$6:$P$502,0)),"  ")</f>
        <v xml:space="preserve">D.8.9 -   </v>
      </c>
      <c r="R125" s="5" t="str">
        <f>R116&amp;"."&amp;RIGHT(R124,LEN(R124)-4)+1</f>
        <v>D.9.9</v>
      </c>
      <c r="S125" s="6" t="str">
        <f>R125&amp;" - "&amp;IFERROR(INDEX('L2'!$G$6:$G$502,MATCH(R125,'L2'!$P$6:$P$502,0)),"  ")</f>
        <v xml:space="preserve">D.9.9 -   </v>
      </c>
      <c r="T125" s="5" t="str">
        <f>T116&amp;"."&amp;RIGHT(T124,LEN(T124)-5)+1</f>
        <v>D.10.9</v>
      </c>
      <c r="U125" s="6" t="str">
        <f>T125&amp;" - "&amp;IFERROR(INDEX('L2'!$G$6:$G$502,MATCH(T125,'L2'!$P$6:$P$502,0)),"  ")</f>
        <v xml:space="preserve">D.10.9 -   </v>
      </c>
    </row>
    <row r="126" spans="2:21" s="7" customFormat="1" ht="16">
      <c r="B126" s="5" t="str">
        <f>B116&amp;"."&amp;RIGHT(B125,LEN(B125)-4)+1</f>
        <v>D.1.10</v>
      </c>
      <c r="C126" s="6" t="str">
        <f>B126&amp;" - "&amp;IFERROR(INDEX('L2'!$G$6:$G$502,MATCH(B126,'L2'!$P$6:$P$502,0)),"  ")</f>
        <v xml:space="preserve">D.1.10 -   </v>
      </c>
      <c r="D126" s="5" t="str">
        <f>D116&amp;"."&amp;RIGHT(D125,LEN(D125)-4)+1</f>
        <v>D.2.10</v>
      </c>
      <c r="E126" s="6" t="str">
        <f>D126&amp;" - "&amp;IFERROR(INDEX('L2'!$G$6:$G$502,MATCH(D126,'L2'!$P$6:$P$502,0)),"  ")</f>
        <v xml:space="preserve">D.2.10 -   </v>
      </c>
      <c r="F126" s="5" t="str">
        <f>F116&amp;"."&amp;RIGHT(F125,LEN(F125)-4)+1</f>
        <v>D.3.10</v>
      </c>
      <c r="G126" s="6" t="str">
        <f>F126&amp;" - "&amp;IFERROR(INDEX('L2'!$G$6:$G$502,MATCH(F126,'L2'!$P$6:$P$502,0)),"  ")</f>
        <v xml:space="preserve">D.3.10 -   </v>
      </c>
      <c r="H126" s="5" t="str">
        <f>H116&amp;"."&amp;RIGHT(H125,LEN(H125)-4)+1</f>
        <v>D.4.10</v>
      </c>
      <c r="I126" s="6" t="str">
        <f>H126&amp;" - "&amp;IFERROR(INDEX('L2'!$G$6:$G$502,MATCH(H126,'L2'!$P$6:$P$502,0)),"  ")</f>
        <v xml:space="preserve">D.4.10 -   </v>
      </c>
      <c r="J126" s="5" t="str">
        <f>J116&amp;"."&amp;RIGHT(J125,LEN(J125)-4)+1</f>
        <v>D.5.10</v>
      </c>
      <c r="K126" s="6" t="str">
        <f>J126&amp;" - "&amp;IFERROR(INDEX('L2'!$G$6:$G$502,MATCH(J126,'L2'!$P$6:$P$502,0)),"  ")</f>
        <v xml:space="preserve">D.5.10 -   </v>
      </c>
      <c r="L126" s="5" t="str">
        <f>L116&amp;"."&amp;RIGHT(L125,LEN(L125)-4)+1</f>
        <v>D.6.10</v>
      </c>
      <c r="M126" s="6" t="str">
        <f>L126&amp;" - "&amp;IFERROR(INDEX('L2'!$G$6:$G$502,MATCH(L126,'L2'!$P$6:$P$502,0)),"  ")</f>
        <v xml:space="preserve">D.6.10 -   </v>
      </c>
      <c r="N126" s="5" t="str">
        <f>N116&amp;"."&amp;RIGHT(N125,LEN(N125)-4)+1</f>
        <v>D.7.10</v>
      </c>
      <c r="O126" s="6" t="str">
        <f>N126&amp;" - "&amp;IFERROR(INDEX('L2'!$G$6:$G$502,MATCH(N126,'L2'!$P$6:$P$502,0)),"  ")</f>
        <v xml:space="preserve">D.7.10 -   </v>
      </c>
      <c r="P126" s="5" t="str">
        <f>P116&amp;"."&amp;RIGHT(P125,LEN(P125)-4)+1</f>
        <v>D.8.10</v>
      </c>
      <c r="Q126" s="6" t="str">
        <f>P126&amp;" - "&amp;IFERROR(INDEX('L2'!$G$6:$G$502,MATCH(P126,'L2'!$P$6:$P$502,0)),"  ")</f>
        <v xml:space="preserve">D.8.10 -   </v>
      </c>
      <c r="R126" s="5" t="str">
        <f>R116&amp;"."&amp;RIGHT(R125,LEN(R125)-4)+1</f>
        <v>D.9.10</v>
      </c>
      <c r="S126" s="6" t="str">
        <f>R126&amp;" - "&amp;IFERROR(INDEX('L2'!$G$6:$G$502,MATCH(R126,'L2'!$P$6:$P$502,0)),"  ")</f>
        <v xml:space="preserve">D.9.10 -   </v>
      </c>
      <c r="T126" s="5" t="str">
        <f>T116&amp;"."&amp;RIGHT(T125,LEN(T125)-5)+1</f>
        <v>D.10.10</v>
      </c>
      <c r="U126" s="6" t="str">
        <f>T126&amp;" - "&amp;IFERROR(INDEX('L2'!$G$6:$G$502,MATCH(T126,'L2'!$P$6:$P$502,0)),"  ")</f>
        <v xml:space="preserve">D.10.10 -   </v>
      </c>
    </row>
    <row r="127" spans="2:21" s="7" customFormat="1" ht="16">
      <c r="B127" s="5" t="str">
        <f>B116&amp;"."&amp;RIGHT(B126,LEN(B126)-4)+1</f>
        <v>D.1.11</v>
      </c>
      <c r="C127" s="6" t="str">
        <f>B127&amp;" - "&amp;IFERROR(INDEX('L2'!$G$6:$G$502,MATCH(B127,'L2'!$P$6:$P$502,0)),"  ")</f>
        <v xml:space="preserve">D.1.11 -   </v>
      </c>
      <c r="D127" s="5" t="str">
        <f>D116&amp;"."&amp;RIGHT(D126,LEN(D126)-4)+1</f>
        <v>D.2.11</v>
      </c>
      <c r="E127" s="6" t="str">
        <f>D127&amp;" - "&amp;IFERROR(INDEX('L2'!$G$6:$G$502,MATCH(D127,'L2'!$P$6:$P$502,0)),"  ")</f>
        <v xml:space="preserve">D.2.11 -   </v>
      </c>
      <c r="F127" s="5" t="str">
        <f>F116&amp;"."&amp;RIGHT(F126,LEN(F126)-4)+1</f>
        <v>D.3.11</v>
      </c>
      <c r="G127" s="6" t="str">
        <f>F127&amp;" - "&amp;IFERROR(INDEX('L2'!$G$6:$G$502,MATCH(F127,'L2'!$P$6:$P$502,0)),"  ")</f>
        <v xml:space="preserve">D.3.11 -   </v>
      </c>
      <c r="H127" s="5" t="str">
        <f>H116&amp;"."&amp;RIGHT(H126,LEN(H126)-4)+1</f>
        <v>D.4.11</v>
      </c>
      <c r="I127" s="6" t="str">
        <f>H127&amp;" - "&amp;IFERROR(INDEX('L2'!$G$6:$G$502,MATCH(H127,'L2'!$P$6:$P$502,0)),"  ")</f>
        <v xml:space="preserve">D.4.11 -   </v>
      </c>
      <c r="J127" s="5" t="str">
        <f>J116&amp;"."&amp;RIGHT(J126,LEN(J126)-4)+1</f>
        <v>D.5.11</v>
      </c>
      <c r="K127" s="6" t="str">
        <f>J127&amp;" - "&amp;IFERROR(INDEX('L2'!$G$6:$G$502,MATCH(J127,'L2'!$P$6:$P$502,0)),"  ")</f>
        <v xml:space="preserve">D.5.11 -   </v>
      </c>
      <c r="L127" s="5" t="str">
        <f>L116&amp;"."&amp;RIGHT(L126,LEN(L126)-4)+1</f>
        <v>D.6.11</v>
      </c>
      <c r="M127" s="6" t="str">
        <f>L127&amp;" - "&amp;IFERROR(INDEX('L2'!$G$6:$G$502,MATCH(L127,'L2'!$P$6:$P$502,0)),"  ")</f>
        <v xml:space="preserve">D.6.11 -   </v>
      </c>
      <c r="N127" s="5" t="str">
        <f>N116&amp;"."&amp;RIGHT(N126,LEN(N126)-4)+1</f>
        <v>D.7.11</v>
      </c>
      <c r="O127" s="6" t="str">
        <f>N127&amp;" - "&amp;IFERROR(INDEX('L2'!$G$6:$G$502,MATCH(N127,'L2'!$P$6:$P$502,0)),"  ")</f>
        <v xml:space="preserve">D.7.11 -   </v>
      </c>
      <c r="P127" s="5" t="str">
        <f>P116&amp;"."&amp;RIGHT(P126,LEN(P126)-4)+1</f>
        <v>D.8.11</v>
      </c>
      <c r="Q127" s="6" t="str">
        <f>P127&amp;" - "&amp;IFERROR(INDEX('L2'!$G$6:$G$502,MATCH(P127,'L2'!$P$6:$P$502,0)),"  ")</f>
        <v xml:space="preserve">D.8.11 -   </v>
      </c>
      <c r="R127" s="5" t="str">
        <f>R116&amp;"."&amp;RIGHT(R126,LEN(R126)-4)+1</f>
        <v>D.9.11</v>
      </c>
      <c r="S127" s="6" t="str">
        <f>R127&amp;" - "&amp;IFERROR(INDEX('L2'!$G$6:$G$502,MATCH(R127,'L2'!$P$6:$P$502,0)),"  ")</f>
        <v xml:space="preserve">D.9.11 -   </v>
      </c>
      <c r="T127" s="5" t="str">
        <f>T116&amp;"."&amp;RIGHT(T126,LEN(T126)-5)+1</f>
        <v>D.10.11</v>
      </c>
      <c r="U127" s="6" t="str">
        <f>T127&amp;" - "&amp;IFERROR(INDEX('L2'!$G$6:$G$502,MATCH(T127,'L2'!$P$6:$P$502,0)),"  ")</f>
        <v xml:space="preserve">D.10.11 -   </v>
      </c>
    </row>
    <row r="128" spans="2:21" s="7" customFormat="1" ht="16">
      <c r="B128" s="5" t="str">
        <f>B116&amp;"."&amp;RIGHT(B127,LEN(B127)-4)+1</f>
        <v>D.1.12</v>
      </c>
      <c r="C128" s="6" t="str">
        <f>B128&amp;" - "&amp;IFERROR(INDEX('L2'!$G$6:$G$502,MATCH(B128,'L2'!$P$6:$P$502,0)),"  ")</f>
        <v xml:space="preserve">D.1.12 -   </v>
      </c>
      <c r="D128" s="5" t="str">
        <f>D116&amp;"."&amp;RIGHT(D127,LEN(D127)-4)+1</f>
        <v>D.2.12</v>
      </c>
      <c r="E128" s="6" t="str">
        <f>D128&amp;" - "&amp;IFERROR(INDEX('L2'!$G$6:$G$502,MATCH(D128,'L2'!$P$6:$P$502,0)),"  ")</f>
        <v xml:space="preserve">D.2.12 -   </v>
      </c>
      <c r="F128" s="5" t="str">
        <f>F116&amp;"."&amp;RIGHT(F127,LEN(F127)-4)+1</f>
        <v>D.3.12</v>
      </c>
      <c r="G128" s="6" t="str">
        <f>F128&amp;" - "&amp;IFERROR(INDEX('L2'!$G$6:$G$502,MATCH(F128,'L2'!$P$6:$P$502,0)),"  ")</f>
        <v xml:space="preserve">D.3.12 -   </v>
      </c>
      <c r="H128" s="5" t="str">
        <f>H116&amp;"."&amp;RIGHT(H127,LEN(H127)-4)+1</f>
        <v>D.4.12</v>
      </c>
      <c r="I128" s="6" t="str">
        <f>H128&amp;" - "&amp;IFERROR(INDEX('L2'!$G$6:$G$502,MATCH(H128,'L2'!$P$6:$P$502,0)),"  ")</f>
        <v xml:space="preserve">D.4.12 -   </v>
      </c>
      <c r="J128" s="5" t="str">
        <f>J116&amp;"."&amp;RIGHT(J127,LEN(J127)-4)+1</f>
        <v>D.5.12</v>
      </c>
      <c r="K128" s="6" t="str">
        <f>J128&amp;" - "&amp;IFERROR(INDEX('L2'!$G$6:$G$502,MATCH(J128,'L2'!$P$6:$P$502,0)),"  ")</f>
        <v xml:space="preserve">D.5.12 -   </v>
      </c>
      <c r="L128" s="5" t="str">
        <f>L116&amp;"."&amp;RIGHT(L127,LEN(L127)-4)+1</f>
        <v>D.6.12</v>
      </c>
      <c r="M128" s="6" t="str">
        <f>L128&amp;" - "&amp;IFERROR(INDEX('L2'!$G$6:$G$502,MATCH(L128,'L2'!$P$6:$P$502,0)),"  ")</f>
        <v xml:space="preserve">D.6.12 -   </v>
      </c>
      <c r="N128" s="5" t="str">
        <f>N116&amp;"."&amp;RIGHT(N127,LEN(N127)-4)+1</f>
        <v>D.7.12</v>
      </c>
      <c r="O128" s="6" t="str">
        <f>N128&amp;" - "&amp;IFERROR(INDEX('L2'!$G$6:$G$502,MATCH(N128,'L2'!$P$6:$P$502,0)),"  ")</f>
        <v xml:space="preserve">D.7.12 -   </v>
      </c>
      <c r="P128" s="5" t="str">
        <f>P116&amp;"."&amp;RIGHT(P127,LEN(P127)-4)+1</f>
        <v>D.8.12</v>
      </c>
      <c r="Q128" s="6" t="str">
        <f>P128&amp;" - "&amp;IFERROR(INDEX('L2'!$G$6:$G$502,MATCH(P128,'L2'!$P$6:$P$502,0)),"  ")</f>
        <v xml:space="preserve">D.8.12 -   </v>
      </c>
      <c r="R128" s="5" t="str">
        <f>R116&amp;"."&amp;RIGHT(R127,LEN(R127)-4)+1</f>
        <v>D.9.12</v>
      </c>
      <c r="S128" s="6" t="str">
        <f>R128&amp;" - "&amp;IFERROR(INDEX('L2'!$G$6:$G$502,MATCH(R128,'L2'!$P$6:$P$502,0)),"  ")</f>
        <v xml:space="preserve">D.9.12 -   </v>
      </c>
      <c r="T128" s="5" t="str">
        <f>T116&amp;"."&amp;RIGHT(T127,LEN(T127)-5)+1</f>
        <v>D.10.12</v>
      </c>
      <c r="U128" s="6" t="str">
        <f>T128&amp;" - "&amp;IFERROR(INDEX('L2'!$G$6:$G$502,MATCH(T128,'L2'!$P$6:$P$502,0)),"  ")</f>
        <v xml:space="preserve">D.10.12 -   </v>
      </c>
    </row>
    <row r="129" spans="2:21" s="7" customFormat="1" ht="16">
      <c r="B129" s="5" t="str">
        <f>B116&amp;"."&amp;RIGHT(B128,LEN(B128)-4)+1</f>
        <v>D.1.13</v>
      </c>
      <c r="C129" s="6" t="str">
        <f>B129&amp;" - "&amp;IFERROR(INDEX('L2'!$G$6:$G$502,MATCH(B129,'L2'!$P$6:$P$502,0)),"  ")</f>
        <v xml:space="preserve">D.1.13 -   </v>
      </c>
      <c r="D129" s="5" t="str">
        <f>D116&amp;"."&amp;RIGHT(D128,LEN(D128)-4)+1</f>
        <v>D.2.13</v>
      </c>
      <c r="E129" s="6" t="str">
        <f>D129&amp;" - "&amp;IFERROR(INDEX('L2'!$G$6:$G$502,MATCH(D129,'L2'!$P$6:$P$502,0)),"  ")</f>
        <v xml:space="preserve">D.2.13 -   </v>
      </c>
      <c r="F129" s="5" t="str">
        <f>F116&amp;"."&amp;RIGHT(F128,LEN(F128)-4)+1</f>
        <v>D.3.13</v>
      </c>
      <c r="G129" s="6" t="str">
        <f>F129&amp;" - "&amp;IFERROR(INDEX('L2'!$G$6:$G$502,MATCH(F129,'L2'!$P$6:$P$502,0)),"  ")</f>
        <v xml:space="preserve">D.3.13 -   </v>
      </c>
      <c r="H129" s="5" t="str">
        <f>H116&amp;"."&amp;RIGHT(H128,LEN(H128)-4)+1</f>
        <v>D.4.13</v>
      </c>
      <c r="I129" s="6" t="str">
        <f>H129&amp;" - "&amp;IFERROR(INDEX('L2'!$G$6:$G$502,MATCH(H129,'L2'!$P$6:$P$502,0)),"  ")</f>
        <v xml:space="preserve">D.4.13 -   </v>
      </c>
      <c r="J129" s="5" t="str">
        <f>J116&amp;"."&amp;RIGHT(J128,LEN(J128)-4)+1</f>
        <v>D.5.13</v>
      </c>
      <c r="K129" s="6" t="str">
        <f>J129&amp;" - "&amp;IFERROR(INDEX('L2'!$G$6:$G$502,MATCH(J129,'L2'!$P$6:$P$502,0)),"  ")</f>
        <v xml:space="preserve">D.5.13 -   </v>
      </c>
      <c r="L129" s="5" t="str">
        <f>L116&amp;"."&amp;RIGHT(L128,LEN(L128)-4)+1</f>
        <v>D.6.13</v>
      </c>
      <c r="M129" s="6" t="str">
        <f>L129&amp;" - "&amp;IFERROR(INDEX('L2'!$G$6:$G$502,MATCH(L129,'L2'!$P$6:$P$502,0)),"  ")</f>
        <v xml:space="preserve">D.6.13 -   </v>
      </c>
      <c r="N129" s="5" t="str">
        <f>N116&amp;"."&amp;RIGHT(N128,LEN(N128)-4)+1</f>
        <v>D.7.13</v>
      </c>
      <c r="O129" s="6" t="str">
        <f>N129&amp;" - "&amp;IFERROR(INDEX('L2'!$G$6:$G$502,MATCH(N129,'L2'!$P$6:$P$502,0)),"  ")</f>
        <v xml:space="preserve">D.7.13 -   </v>
      </c>
      <c r="P129" s="5" t="str">
        <f>P116&amp;"."&amp;RIGHT(P128,LEN(P128)-4)+1</f>
        <v>D.8.13</v>
      </c>
      <c r="Q129" s="6" t="str">
        <f>P129&amp;" - "&amp;IFERROR(INDEX('L2'!$G$6:$G$502,MATCH(P129,'L2'!$P$6:$P$502,0)),"  ")</f>
        <v xml:space="preserve">D.8.13 -   </v>
      </c>
      <c r="R129" s="5" t="str">
        <f>R116&amp;"."&amp;RIGHT(R128,LEN(R128)-4)+1</f>
        <v>D.9.13</v>
      </c>
      <c r="S129" s="6" t="str">
        <f>R129&amp;" - "&amp;IFERROR(INDEX('L2'!$G$6:$G$502,MATCH(R129,'L2'!$P$6:$P$502,0)),"  ")</f>
        <v xml:space="preserve">D.9.13 -   </v>
      </c>
      <c r="T129" s="5" t="str">
        <f>T116&amp;"."&amp;RIGHT(T128,LEN(T128)-5)+1</f>
        <v>D.10.13</v>
      </c>
      <c r="U129" s="6" t="str">
        <f>T129&amp;" - "&amp;IFERROR(INDEX('L2'!$G$6:$G$502,MATCH(T129,'L2'!$P$6:$P$502,0)),"  ")</f>
        <v xml:space="preserve">D.10.13 -   </v>
      </c>
    </row>
    <row r="130" spans="2:21" s="7" customFormat="1" ht="16">
      <c r="B130" s="5" t="str">
        <f>B116&amp;"."&amp;RIGHT(B129,LEN(B129)-4)+1</f>
        <v>D.1.14</v>
      </c>
      <c r="C130" s="6" t="str">
        <f>B130&amp;" - "&amp;IFERROR(INDEX('L2'!$G$6:$G$502,MATCH(B130,'L2'!$P$6:$P$502,0)),"  ")</f>
        <v xml:space="preserve">D.1.14 -   </v>
      </c>
      <c r="D130" s="5" t="str">
        <f>D116&amp;"."&amp;RIGHT(D129,LEN(D129)-4)+1</f>
        <v>D.2.14</v>
      </c>
      <c r="E130" s="6" t="str">
        <f>D130&amp;" - "&amp;IFERROR(INDEX('L2'!$G$6:$G$502,MATCH(D130,'L2'!$P$6:$P$502,0)),"  ")</f>
        <v xml:space="preserve">D.2.14 -   </v>
      </c>
      <c r="F130" s="5" t="str">
        <f>F116&amp;"."&amp;RIGHT(F129,LEN(F129)-4)+1</f>
        <v>D.3.14</v>
      </c>
      <c r="G130" s="6" t="str">
        <f>F130&amp;" - "&amp;IFERROR(INDEX('L2'!$G$6:$G$502,MATCH(F130,'L2'!$P$6:$P$502,0)),"  ")</f>
        <v xml:space="preserve">D.3.14 -   </v>
      </c>
      <c r="H130" s="5" t="str">
        <f>H116&amp;"."&amp;RIGHT(H129,LEN(H129)-4)+1</f>
        <v>D.4.14</v>
      </c>
      <c r="I130" s="6" t="str">
        <f>H130&amp;" - "&amp;IFERROR(INDEX('L2'!$G$6:$G$502,MATCH(H130,'L2'!$P$6:$P$502,0)),"  ")</f>
        <v xml:space="preserve">D.4.14 -   </v>
      </c>
      <c r="J130" s="5" t="str">
        <f>J116&amp;"."&amp;RIGHT(J129,LEN(J129)-4)+1</f>
        <v>D.5.14</v>
      </c>
      <c r="K130" s="6" t="str">
        <f>J130&amp;" - "&amp;IFERROR(INDEX('L2'!$G$6:$G$502,MATCH(J130,'L2'!$P$6:$P$502,0)),"  ")</f>
        <v xml:space="preserve">D.5.14 -   </v>
      </c>
      <c r="L130" s="5" t="str">
        <f>L116&amp;"."&amp;RIGHT(L129,LEN(L129)-4)+1</f>
        <v>D.6.14</v>
      </c>
      <c r="M130" s="6" t="str">
        <f>L130&amp;" - "&amp;IFERROR(INDEX('L2'!$G$6:$G$502,MATCH(L130,'L2'!$P$6:$P$502,0)),"  ")</f>
        <v xml:space="preserve">D.6.14 -   </v>
      </c>
      <c r="N130" s="5" t="str">
        <f>N116&amp;"."&amp;RIGHT(N129,LEN(N129)-4)+1</f>
        <v>D.7.14</v>
      </c>
      <c r="O130" s="6" t="str">
        <f>N130&amp;" - "&amp;IFERROR(INDEX('L2'!$G$6:$G$502,MATCH(N130,'L2'!$P$6:$P$502,0)),"  ")</f>
        <v xml:space="preserve">D.7.14 -   </v>
      </c>
      <c r="P130" s="5" t="str">
        <f>P116&amp;"."&amp;RIGHT(P129,LEN(P129)-4)+1</f>
        <v>D.8.14</v>
      </c>
      <c r="Q130" s="6" t="str">
        <f>P130&amp;" - "&amp;IFERROR(INDEX('L2'!$G$6:$G$502,MATCH(P130,'L2'!$P$6:$P$502,0)),"  ")</f>
        <v xml:space="preserve">D.8.14 -   </v>
      </c>
      <c r="R130" s="5" t="str">
        <f>R116&amp;"."&amp;RIGHT(R129,LEN(R129)-4)+1</f>
        <v>D.9.14</v>
      </c>
      <c r="S130" s="6" t="str">
        <f>R130&amp;" - "&amp;IFERROR(INDEX('L2'!$G$6:$G$502,MATCH(R130,'L2'!$P$6:$P$502,0)),"  ")</f>
        <v xml:space="preserve">D.9.14 -   </v>
      </c>
      <c r="T130" s="5" t="str">
        <f>T116&amp;"."&amp;RIGHT(T129,LEN(T129)-5)+1</f>
        <v>D.10.14</v>
      </c>
      <c r="U130" s="6" t="str">
        <f>T130&amp;" - "&amp;IFERROR(INDEX('L2'!$G$6:$G$502,MATCH(T130,'L2'!$P$6:$P$502,0)),"  ")</f>
        <v xml:space="preserve">D.10.14 -   </v>
      </c>
    </row>
    <row r="131" spans="2:21" s="7" customFormat="1" ht="16">
      <c r="B131" s="5" t="str">
        <f>B116&amp;"."&amp;RIGHT(B130,LEN(B130)-4)+1</f>
        <v>D.1.15</v>
      </c>
      <c r="C131" s="6" t="str">
        <f>B131&amp;" - "&amp;IFERROR(INDEX('L2'!$G$6:$G$502,MATCH(B131,'L2'!$P$6:$P$502,0)),"  ")</f>
        <v xml:space="preserve">D.1.15 -   </v>
      </c>
      <c r="D131" s="5" t="str">
        <f>D116&amp;"."&amp;RIGHT(D130,LEN(D130)-4)+1</f>
        <v>D.2.15</v>
      </c>
      <c r="E131" s="6" t="str">
        <f>D131&amp;" - "&amp;IFERROR(INDEX('L2'!$G$6:$G$502,MATCH(D131,'L2'!$P$6:$P$502,0)),"  ")</f>
        <v xml:space="preserve">D.2.15 -   </v>
      </c>
      <c r="F131" s="5" t="str">
        <f>F116&amp;"."&amp;RIGHT(F130,LEN(F130)-4)+1</f>
        <v>D.3.15</v>
      </c>
      <c r="G131" s="6" t="str">
        <f>F131&amp;" - "&amp;IFERROR(INDEX('L2'!$G$6:$G$502,MATCH(F131,'L2'!$P$6:$P$502,0)),"  ")</f>
        <v xml:space="preserve">D.3.15 -   </v>
      </c>
      <c r="H131" s="5" t="str">
        <f>H116&amp;"."&amp;RIGHT(H130,LEN(H130)-4)+1</f>
        <v>D.4.15</v>
      </c>
      <c r="I131" s="6" t="str">
        <f>H131&amp;" - "&amp;IFERROR(INDEX('L2'!$G$6:$G$502,MATCH(H131,'L2'!$P$6:$P$502,0)),"  ")</f>
        <v xml:space="preserve">D.4.15 -   </v>
      </c>
      <c r="J131" s="5" t="str">
        <f>J116&amp;"."&amp;RIGHT(J130,LEN(J130)-4)+1</f>
        <v>D.5.15</v>
      </c>
      <c r="K131" s="6" t="str">
        <f>J131&amp;" - "&amp;IFERROR(INDEX('L2'!$G$6:$G$502,MATCH(J131,'L2'!$P$6:$P$502,0)),"  ")</f>
        <v xml:space="preserve">D.5.15 -   </v>
      </c>
      <c r="L131" s="5" t="str">
        <f>L116&amp;"."&amp;RIGHT(L130,LEN(L130)-4)+1</f>
        <v>D.6.15</v>
      </c>
      <c r="M131" s="6" t="str">
        <f>L131&amp;" - "&amp;IFERROR(INDEX('L2'!$G$6:$G$502,MATCH(L131,'L2'!$P$6:$P$502,0)),"  ")</f>
        <v xml:space="preserve">D.6.15 -   </v>
      </c>
      <c r="N131" s="5" t="str">
        <f>N116&amp;"."&amp;RIGHT(N130,LEN(N130)-4)+1</f>
        <v>D.7.15</v>
      </c>
      <c r="O131" s="6" t="str">
        <f>N131&amp;" - "&amp;IFERROR(INDEX('L2'!$G$6:$G$502,MATCH(N131,'L2'!$P$6:$P$502,0)),"  ")</f>
        <v xml:space="preserve">D.7.15 -   </v>
      </c>
      <c r="P131" s="5" t="str">
        <f>P116&amp;"."&amp;RIGHT(P130,LEN(P130)-4)+1</f>
        <v>D.8.15</v>
      </c>
      <c r="Q131" s="6" t="str">
        <f>P131&amp;" - "&amp;IFERROR(INDEX('L2'!$G$6:$G$502,MATCH(P131,'L2'!$P$6:$P$502,0)),"  ")</f>
        <v xml:space="preserve">D.8.15 -   </v>
      </c>
      <c r="R131" s="5" t="str">
        <f>R116&amp;"."&amp;RIGHT(R130,LEN(R130)-4)+1</f>
        <v>D.9.15</v>
      </c>
      <c r="S131" s="6" t="str">
        <f>R131&amp;" - "&amp;IFERROR(INDEX('L2'!$G$6:$G$502,MATCH(R131,'L2'!$P$6:$P$502,0)),"  ")</f>
        <v xml:space="preserve">D.9.15 -   </v>
      </c>
      <c r="T131" s="5" t="str">
        <f>T116&amp;"."&amp;RIGHT(T130,LEN(T130)-5)+1</f>
        <v>D.10.15</v>
      </c>
      <c r="U131" s="6" t="str">
        <f>T131&amp;" - "&amp;IFERROR(INDEX('L2'!$G$6:$G$502,MATCH(T131,'L2'!$P$6:$P$502,0)),"  ")</f>
        <v xml:space="preserve">D.10.15 -   </v>
      </c>
    </row>
    <row r="132" spans="2:21" s="7" customFormat="1" ht="16">
      <c r="B132" s="5" t="str">
        <f>B116&amp;"."&amp;RIGHT(B131,LEN(B131)-4)+1</f>
        <v>D.1.16</v>
      </c>
      <c r="C132" s="6" t="str">
        <f>B132&amp;" - "&amp;IFERROR(INDEX('L2'!$G$6:$G$502,MATCH(B132,'L2'!$P$6:$P$502,0)),"  ")</f>
        <v xml:space="preserve">D.1.16 -   </v>
      </c>
      <c r="D132" s="5" t="str">
        <f>D116&amp;"."&amp;RIGHT(D131,LEN(D131)-4)+1</f>
        <v>D.2.16</v>
      </c>
      <c r="E132" s="6" t="str">
        <f>D132&amp;" - "&amp;IFERROR(INDEX('L2'!$G$6:$G$502,MATCH(D132,'L2'!$P$6:$P$502,0)),"  ")</f>
        <v xml:space="preserve">D.2.16 -   </v>
      </c>
      <c r="F132" s="5" t="str">
        <f>F116&amp;"."&amp;RIGHT(F131,LEN(F131)-4)+1</f>
        <v>D.3.16</v>
      </c>
      <c r="G132" s="6" t="str">
        <f>F132&amp;" - "&amp;IFERROR(INDEX('L2'!$G$6:$G$502,MATCH(F132,'L2'!$P$6:$P$502,0)),"  ")</f>
        <v xml:space="preserve">D.3.16 -   </v>
      </c>
      <c r="H132" s="5" t="str">
        <f>H116&amp;"."&amp;RIGHT(H131,LEN(H131)-4)+1</f>
        <v>D.4.16</v>
      </c>
      <c r="I132" s="6" t="str">
        <f>H132&amp;" - "&amp;IFERROR(INDEX('L2'!$G$6:$G$502,MATCH(H132,'L2'!$P$6:$P$502,0)),"  ")</f>
        <v xml:space="preserve">D.4.16 -   </v>
      </c>
      <c r="J132" s="5" t="str">
        <f>J116&amp;"."&amp;RIGHT(J131,LEN(J131)-4)+1</f>
        <v>D.5.16</v>
      </c>
      <c r="K132" s="6" t="str">
        <f>J132&amp;" - "&amp;IFERROR(INDEX('L2'!$G$6:$G$502,MATCH(J132,'L2'!$P$6:$P$502,0)),"  ")</f>
        <v xml:space="preserve">D.5.16 -   </v>
      </c>
      <c r="L132" s="5" t="str">
        <f>L116&amp;"."&amp;RIGHT(L131,LEN(L131)-4)+1</f>
        <v>D.6.16</v>
      </c>
      <c r="M132" s="6" t="str">
        <f>L132&amp;" - "&amp;IFERROR(INDEX('L2'!$G$6:$G$502,MATCH(L132,'L2'!$P$6:$P$502,0)),"  ")</f>
        <v xml:space="preserve">D.6.16 -   </v>
      </c>
      <c r="N132" s="5" t="str">
        <f>N116&amp;"."&amp;RIGHT(N131,LEN(N131)-4)+1</f>
        <v>D.7.16</v>
      </c>
      <c r="O132" s="6" t="str">
        <f>N132&amp;" - "&amp;IFERROR(INDEX('L2'!$G$6:$G$502,MATCH(N132,'L2'!$P$6:$P$502,0)),"  ")</f>
        <v xml:space="preserve">D.7.16 -   </v>
      </c>
      <c r="P132" s="5" t="str">
        <f>P116&amp;"."&amp;RIGHT(P131,LEN(P131)-4)+1</f>
        <v>D.8.16</v>
      </c>
      <c r="Q132" s="6" t="str">
        <f>P132&amp;" - "&amp;IFERROR(INDEX('L2'!$G$6:$G$502,MATCH(P132,'L2'!$P$6:$P$502,0)),"  ")</f>
        <v xml:space="preserve">D.8.16 -   </v>
      </c>
      <c r="R132" s="5" t="str">
        <f>R116&amp;"."&amp;RIGHT(R131,LEN(R131)-4)+1</f>
        <v>D.9.16</v>
      </c>
      <c r="S132" s="6" t="str">
        <f>R132&amp;" - "&amp;IFERROR(INDEX('L2'!$G$6:$G$502,MATCH(R132,'L2'!$P$6:$P$502,0)),"  ")</f>
        <v xml:space="preserve">D.9.16 -   </v>
      </c>
      <c r="T132" s="5" t="str">
        <f>T116&amp;"."&amp;RIGHT(T131,LEN(T131)-5)+1</f>
        <v>D.10.16</v>
      </c>
      <c r="U132" s="6" t="str">
        <f>T132&amp;" - "&amp;IFERROR(INDEX('L2'!$G$6:$G$502,MATCH(T132,'L2'!$P$6:$P$502,0)),"  ")</f>
        <v xml:space="preserve">D.10.16 -   </v>
      </c>
    </row>
    <row r="133" spans="2:21" s="7" customFormat="1" ht="16">
      <c r="B133" s="5" t="str">
        <f>B116&amp;"."&amp;RIGHT(B132,LEN(B132)-4)+1</f>
        <v>D.1.17</v>
      </c>
      <c r="C133" s="6" t="str">
        <f>B133&amp;" - "&amp;IFERROR(INDEX('L2'!$G$6:$G$502,MATCH(B133,'L2'!$P$6:$P$502,0)),"  ")</f>
        <v xml:space="preserve">D.1.17 -   </v>
      </c>
      <c r="D133" s="5" t="str">
        <f>D116&amp;"."&amp;RIGHT(D132,LEN(D132)-4)+1</f>
        <v>D.2.17</v>
      </c>
      <c r="E133" s="6" t="str">
        <f>D133&amp;" - "&amp;IFERROR(INDEX('L2'!$G$6:$G$502,MATCH(D133,'L2'!$P$6:$P$502,0)),"  ")</f>
        <v xml:space="preserve">D.2.17 -   </v>
      </c>
      <c r="F133" s="5" t="str">
        <f>F116&amp;"."&amp;RIGHT(F132,LEN(F132)-4)+1</f>
        <v>D.3.17</v>
      </c>
      <c r="G133" s="6" t="str">
        <f>F133&amp;" - "&amp;IFERROR(INDEX('L2'!$G$6:$G$502,MATCH(F133,'L2'!$P$6:$P$502,0)),"  ")</f>
        <v xml:space="preserve">D.3.17 -   </v>
      </c>
      <c r="H133" s="5" t="str">
        <f>H116&amp;"."&amp;RIGHT(H132,LEN(H132)-4)+1</f>
        <v>D.4.17</v>
      </c>
      <c r="I133" s="6" t="str">
        <f>H133&amp;" - "&amp;IFERROR(INDEX('L2'!$G$6:$G$502,MATCH(H133,'L2'!$P$6:$P$502,0)),"  ")</f>
        <v xml:space="preserve">D.4.17 -   </v>
      </c>
      <c r="J133" s="5" t="str">
        <f>J116&amp;"."&amp;RIGHT(J132,LEN(J132)-4)+1</f>
        <v>D.5.17</v>
      </c>
      <c r="K133" s="6" t="str">
        <f>J133&amp;" - "&amp;IFERROR(INDEX('L2'!$G$6:$G$502,MATCH(J133,'L2'!$P$6:$P$502,0)),"  ")</f>
        <v xml:space="preserve">D.5.17 -   </v>
      </c>
      <c r="L133" s="5" t="str">
        <f>L116&amp;"."&amp;RIGHT(L132,LEN(L132)-4)+1</f>
        <v>D.6.17</v>
      </c>
      <c r="M133" s="6" t="str">
        <f>L133&amp;" - "&amp;IFERROR(INDEX('L2'!$G$6:$G$502,MATCH(L133,'L2'!$P$6:$P$502,0)),"  ")</f>
        <v xml:space="preserve">D.6.17 -   </v>
      </c>
      <c r="N133" s="5" t="str">
        <f>N116&amp;"."&amp;RIGHT(N132,LEN(N132)-4)+1</f>
        <v>D.7.17</v>
      </c>
      <c r="O133" s="6" t="str">
        <f>N133&amp;" - "&amp;IFERROR(INDEX('L2'!$G$6:$G$502,MATCH(N133,'L2'!$P$6:$P$502,0)),"  ")</f>
        <v xml:space="preserve">D.7.17 -   </v>
      </c>
      <c r="P133" s="5" t="str">
        <f>P116&amp;"."&amp;RIGHT(P132,LEN(P132)-4)+1</f>
        <v>D.8.17</v>
      </c>
      <c r="Q133" s="6" t="str">
        <f>P133&amp;" - "&amp;IFERROR(INDEX('L2'!$G$6:$G$502,MATCH(P133,'L2'!$P$6:$P$502,0)),"  ")</f>
        <v xml:space="preserve">D.8.17 -   </v>
      </c>
      <c r="R133" s="5" t="str">
        <f>R116&amp;"."&amp;RIGHT(R132,LEN(R132)-4)+1</f>
        <v>D.9.17</v>
      </c>
      <c r="S133" s="6" t="str">
        <f>R133&amp;" - "&amp;IFERROR(INDEX('L2'!$G$6:$G$502,MATCH(R133,'L2'!$P$6:$P$502,0)),"  ")</f>
        <v xml:space="preserve">D.9.17 -   </v>
      </c>
      <c r="T133" s="5" t="str">
        <f>T116&amp;"."&amp;RIGHT(T132,LEN(T132)-5)+1</f>
        <v>D.10.17</v>
      </c>
      <c r="U133" s="6" t="str">
        <f>T133&amp;" - "&amp;IFERROR(INDEX('L2'!$G$6:$G$502,MATCH(T133,'L2'!$P$6:$P$502,0)),"  ")</f>
        <v xml:space="preserve">D.10.17 -   </v>
      </c>
    </row>
    <row r="134" spans="2:21" s="7" customFormat="1" ht="16">
      <c r="B134" s="5" t="str">
        <f>B116&amp;"."&amp;RIGHT(B133,LEN(B133)-4)+1</f>
        <v>D.1.18</v>
      </c>
      <c r="C134" s="6" t="str">
        <f>B134&amp;" - "&amp;IFERROR(INDEX('L2'!$G$6:$G$502,MATCH(B134,'L2'!$P$6:$P$502,0)),"  ")</f>
        <v xml:space="preserve">D.1.18 -   </v>
      </c>
      <c r="D134" s="5" t="str">
        <f>D116&amp;"."&amp;RIGHT(D133,LEN(D133)-4)+1</f>
        <v>D.2.18</v>
      </c>
      <c r="E134" s="6" t="str">
        <f>D134&amp;" - "&amp;IFERROR(INDEX('L2'!$G$6:$G$502,MATCH(D134,'L2'!$P$6:$P$502,0)),"  ")</f>
        <v xml:space="preserve">D.2.18 -   </v>
      </c>
      <c r="F134" s="5" t="str">
        <f>F116&amp;"."&amp;RIGHT(F133,LEN(F133)-4)+1</f>
        <v>D.3.18</v>
      </c>
      <c r="G134" s="6" t="str">
        <f>F134&amp;" - "&amp;IFERROR(INDEX('L2'!$G$6:$G$502,MATCH(F134,'L2'!$P$6:$P$502,0)),"  ")</f>
        <v xml:space="preserve">D.3.18 -   </v>
      </c>
      <c r="H134" s="5" t="str">
        <f>H116&amp;"."&amp;RIGHT(H133,LEN(H133)-4)+1</f>
        <v>D.4.18</v>
      </c>
      <c r="I134" s="6" t="str">
        <f>H134&amp;" - "&amp;IFERROR(INDEX('L2'!$G$6:$G$502,MATCH(H134,'L2'!$P$6:$P$502,0)),"  ")</f>
        <v xml:space="preserve">D.4.18 -   </v>
      </c>
      <c r="J134" s="5" t="str">
        <f>J116&amp;"."&amp;RIGHT(J133,LEN(J133)-4)+1</f>
        <v>D.5.18</v>
      </c>
      <c r="K134" s="6" t="str">
        <f>J134&amp;" - "&amp;IFERROR(INDEX('L2'!$G$6:$G$502,MATCH(J134,'L2'!$P$6:$P$502,0)),"  ")</f>
        <v xml:space="preserve">D.5.18 -   </v>
      </c>
      <c r="L134" s="5" t="str">
        <f>L116&amp;"."&amp;RIGHT(L133,LEN(L133)-4)+1</f>
        <v>D.6.18</v>
      </c>
      <c r="M134" s="6" t="str">
        <f>L134&amp;" - "&amp;IFERROR(INDEX('L2'!$G$6:$G$502,MATCH(L134,'L2'!$P$6:$P$502,0)),"  ")</f>
        <v xml:space="preserve">D.6.18 -   </v>
      </c>
      <c r="N134" s="5" t="str">
        <f>N116&amp;"."&amp;RIGHT(N133,LEN(N133)-4)+1</f>
        <v>D.7.18</v>
      </c>
      <c r="O134" s="6" t="str">
        <f>N134&amp;" - "&amp;IFERROR(INDEX('L2'!$G$6:$G$502,MATCH(N134,'L2'!$P$6:$P$502,0)),"  ")</f>
        <v xml:space="preserve">D.7.18 -   </v>
      </c>
      <c r="P134" s="5" t="str">
        <f>P116&amp;"."&amp;RIGHT(P133,LEN(P133)-4)+1</f>
        <v>D.8.18</v>
      </c>
      <c r="Q134" s="6" t="str">
        <f>P134&amp;" - "&amp;IFERROR(INDEX('L2'!$G$6:$G$502,MATCH(P134,'L2'!$P$6:$P$502,0)),"  ")</f>
        <v xml:space="preserve">D.8.18 -   </v>
      </c>
      <c r="R134" s="5" t="str">
        <f>R116&amp;"."&amp;RIGHT(R133,LEN(R133)-4)+1</f>
        <v>D.9.18</v>
      </c>
      <c r="S134" s="6" t="str">
        <f>R134&amp;" - "&amp;IFERROR(INDEX('L2'!$G$6:$G$502,MATCH(R134,'L2'!$P$6:$P$502,0)),"  ")</f>
        <v xml:space="preserve">D.9.18 -   </v>
      </c>
      <c r="T134" s="5" t="str">
        <f>T116&amp;"."&amp;RIGHT(T133,LEN(T133)-5)+1</f>
        <v>D.10.18</v>
      </c>
      <c r="U134" s="6" t="str">
        <f>T134&amp;" - "&amp;IFERROR(INDEX('L2'!$G$6:$G$502,MATCH(T134,'L2'!$P$6:$P$502,0)),"  ")</f>
        <v xml:space="preserve">D.10.18 -   </v>
      </c>
    </row>
    <row r="135" spans="2:21" s="7" customFormat="1" ht="16">
      <c r="B135" s="5" t="str">
        <f>B116&amp;"."&amp;RIGHT(B134,LEN(B134)-4)+1</f>
        <v>D.1.19</v>
      </c>
      <c r="C135" s="6" t="str">
        <f>B135&amp;" - "&amp;IFERROR(INDEX('L2'!$G$6:$G$502,MATCH(B135,'L2'!$P$6:$P$502,0)),"  ")</f>
        <v xml:space="preserve">D.1.19 -   </v>
      </c>
      <c r="D135" s="5" t="str">
        <f>D116&amp;"."&amp;RIGHT(D134,LEN(D134)-4)+1</f>
        <v>D.2.19</v>
      </c>
      <c r="E135" s="6" t="str">
        <f>D135&amp;" - "&amp;IFERROR(INDEX('L2'!$G$6:$G$502,MATCH(D135,'L2'!$P$6:$P$502,0)),"  ")</f>
        <v xml:space="preserve">D.2.19 -   </v>
      </c>
      <c r="F135" s="5" t="str">
        <f>F116&amp;"."&amp;RIGHT(F134,LEN(F134)-4)+1</f>
        <v>D.3.19</v>
      </c>
      <c r="G135" s="6" t="str">
        <f>F135&amp;" - "&amp;IFERROR(INDEX('L2'!$G$6:$G$502,MATCH(F135,'L2'!$P$6:$P$502,0)),"  ")</f>
        <v xml:space="preserve">D.3.19 -   </v>
      </c>
      <c r="H135" s="5" t="str">
        <f>H116&amp;"."&amp;RIGHT(H134,LEN(H134)-4)+1</f>
        <v>D.4.19</v>
      </c>
      <c r="I135" s="6" t="str">
        <f>H135&amp;" - "&amp;IFERROR(INDEX('L2'!$G$6:$G$502,MATCH(H135,'L2'!$P$6:$P$502,0)),"  ")</f>
        <v xml:space="preserve">D.4.19 -   </v>
      </c>
      <c r="J135" s="5" t="str">
        <f>J116&amp;"."&amp;RIGHT(J134,LEN(J134)-4)+1</f>
        <v>D.5.19</v>
      </c>
      <c r="K135" s="6" t="str">
        <f>J135&amp;" - "&amp;IFERROR(INDEX('L2'!$G$6:$G$502,MATCH(J135,'L2'!$P$6:$P$502,0)),"  ")</f>
        <v xml:space="preserve">D.5.19 -   </v>
      </c>
      <c r="L135" s="5" t="str">
        <f>L116&amp;"."&amp;RIGHT(L134,LEN(L134)-4)+1</f>
        <v>D.6.19</v>
      </c>
      <c r="M135" s="6" t="str">
        <f>L135&amp;" - "&amp;IFERROR(INDEX('L2'!$G$6:$G$502,MATCH(L135,'L2'!$P$6:$P$502,0)),"  ")</f>
        <v xml:space="preserve">D.6.19 -   </v>
      </c>
      <c r="N135" s="5" t="str">
        <f>N116&amp;"."&amp;RIGHT(N134,LEN(N134)-4)+1</f>
        <v>D.7.19</v>
      </c>
      <c r="O135" s="6" t="str">
        <f>N135&amp;" - "&amp;IFERROR(INDEX('L2'!$G$6:$G$502,MATCH(N135,'L2'!$P$6:$P$502,0)),"  ")</f>
        <v xml:space="preserve">D.7.19 -   </v>
      </c>
      <c r="P135" s="5" t="str">
        <f>P116&amp;"."&amp;RIGHT(P134,LEN(P134)-4)+1</f>
        <v>D.8.19</v>
      </c>
      <c r="Q135" s="6" t="str">
        <f>P135&amp;" - "&amp;IFERROR(INDEX('L2'!$G$6:$G$502,MATCH(P135,'L2'!$P$6:$P$502,0)),"  ")</f>
        <v xml:space="preserve">D.8.19 -   </v>
      </c>
      <c r="R135" s="5" t="str">
        <f>R116&amp;"."&amp;RIGHT(R134,LEN(R134)-4)+1</f>
        <v>D.9.19</v>
      </c>
      <c r="S135" s="6" t="str">
        <f>R135&amp;" - "&amp;IFERROR(INDEX('L2'!$G$6:$G$502,MATCH(R135,'L2'!$P$6:$P$502,0)),"  ")</f>
        <v xml:space="preserve">D.9.19 -   </v>
      </c>
      <c r="T135" s="5" t="str">
        <f>T116&amp;"."&amp;RIGHT(T134,LEN(T134)-5)+1</f>
        <v>D.10.19</v>
      </c>
      <c r="U135" s="6" t="str">
        <f>T135&amp;" - "&amp;IFERROR(INDEX('L2'!$G$6:$G$502,MATCH(T135,'L2'!$P$6:$P$502,0)),"  ")</f>
        <v xml:space="preserve">D.10.19 -   </v>
      </c>
    </row>
    <row r="136" spans="2:21" s="7" customFormat="1" ht="16">
      <c r="B136" s="5" t="str">
        <f>B116&amp;"."&amp;RIGHT(B135,LEN(B135)-4)+1</f>
        <v>D.1.20</v>
      </c>
      <c r="C136" s="6" t="str">
        <f>B136&amp;" - "&amp;IFERROR(INDEX('L2'!$G$6:$G$502,MATCH(B136,'L2'!$P$6:$P$502,0)),"  ")</f>
        <v xml:space="preserve">D.1.20 -   </v>
      </c>
      <c r="D136" s="5" t="str">
        <f>D116&amp;"."&amp;RIGHT(D135,LEN(D135)-4)+1</f>
        <v>D.2.20</v>
      </c>
      <c r="E136" s="6" t="str">
        <f>D136&amp;" - "&amp;IFERROR(INDEX('L2'!$G$6:$G$502,MATCH(D136,'L2'!$P$6:$P$502,0)),"  ")</f>
        <v xml:space="preserve">D.2.20 -   </v>
      </c>
      <c r="F136" s="5" t="str">
        <f>F116&amp;"."&amp;RIGHT(F135,LEN(F135)-4)+1</f>
        <v>D.3.20</v>
      </c>
      <c r="G136" s="6" t="str">
        <f>F136&amp;" - "&amp;IFERROR(INDEX('L2'!$G$6:$G$502,MATCH(F136,'L2'!$P$6:$P$502,0)),"  ")</f>
        <v xml:space="preserve">D.3.20 -   </v>
      </c>
      <c r="H136" s="5" t="str">
        <f>H116&amp;"."&amp;RIGHT(H135,LEN(H135)-4)+1</f>
        <v>D.4.20</v>
      </c>
      <c r="I136" s="6" t="str">
        <f>H136&amp;" - "&amp;IFERROR(INDEX('L2'!$G$6:$G$502,MATCH(H136,'L2'!$P$6:$P$502,0)),"  ")</f>
        <v xml:space="preserve">D.4.20 -   </v>
      </c>
      <c r="J136" s="5" t="str">
        <f>J116&amp;"."&amp;RIGHT(J135,LEN(J135)-4)+1</f>
        <v>D.5.20</v>
      </c>
      <c r="K136" s="6" t="str">
        <f>J136&amp;" - "&amp;IFERROR(INDEX('L2'!$G$6:$G$502,MATCH(J136,'L2'!$P$6:$P$502,0)),"  ")</f>
        <v xml:space="preserve">D.5.20 -   </v>
      </c>
      <c r="L136" s="5" t="str">
        <f>L116&amp;"."&amp;RIGHT(L135,LEN(L135)-4)+1</f>
        <v>D.6.20</v>
      </c>
      <c r="M136" s="6" t="str">
        <f>L136&amp;" - "&amp;IFERROR(INDEX('L2'!$G$6:$G$502,MATCH(L136,'L2'!$P$6:$P$502,0)),"  ")</f>
        <v xml:space="preserve">D.6.20 -   </v>
      </c>
      <c r="N136" s="5" t="str">
        <f>N116&amp;"."&amp;RIGHT(N135,LEN(N135)-4)+1</f>
        <v>D.7.20</v>
      </c>
      <c r="O136" s="6" t="str">
        <f>N136&amp;" - "&amp;IFERROR(INDEX('L2'!$G$6:$G$502,MATCH(N136,'L2'!$P$6:$P$502,0)),"  ")</f>
        <v xml:space="preserve">D.7.20 -   </v>
      </c>
      <c r="P136" s="5" t="str">
        <f>P116&amp;"."&amp;RIGHT(P135,LEN(P135)-4)+1</f>
        <v>D.8.20</v>
      </c>
      <c r="Q136" s="6" t="str">
        <f>P136&amp;" - "&amp;IFERROR(INDEX('L2'!$G$6:$G$502,MATCH(P136,'L2'!$P$6:$P$502,0)),"  ")</f>
        <v xml:space="preserve">D.8.20 -   </v>
      </c>
      <c r="R136" s="5" t="str">
        <f>R116&amp;"."&amp;RIGHT(R135,LEN(R135)-4)+1</f>
        <v>D.9.20</v>
      </c>
      <c r="S136" s="6" t="str">
        <f>R136&amp;" - "&amp;IFERROR(INDEX('L2'!$G$6:$G$502,MATCH(R136,'L2'!$P$6:$P$502,0)),"  ")</f>
        <v xml:space="preserve">D.9.20 -   </v>
      </c>
      <c r="T136" s="5" t="str">
        <f>T116&amp;"."&amp;RIGHT(T135,LEN(T135)-5)+1</f>
        <v>D.10.20</v>
      </c>
      <c r="U136" s="6" t="str">
        <f>T136&amp;" - "&amp;IFERROR(INDEX('L2'!$G$6:$G$502,MATCH(T136,'L2'!$P$6:$P$502,0)),"  ")</f>
        <v xml:space="preserve">D.10.20 -   </v>
      </c>
    </row>
    <row r="138" spans="2:21" ht="16">
      <c r="B138" s="158" t="str">
        <f>"Level 3 - "&amp;INDEX($C$6:$C$31,MATCH($B$10,$B$6:$B$31,0))&amp;" ("&amp;$B$10&amp;")"</f>
        <v>Level 3 - E - Decking and Patios (E)</v>
      </c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</row>
    <row r="139" spans="2:21" ht="16">
      <c r="B139" s="18" t="str">
        <f>MID(B138,LEN(B138)-1,1)&amp;".1"</f>
        <v>E.1</v>
      </c>
      <c r="C139" s="18" t="str">
        <f>IFERROR(INDEX('L2'!$E$6:$E$502,MATCH(B139,'L2'!$O$6:$O$502,0)),"  ")</f>
        <v>Covered Patio</v>
      </c>
      <c r="D139" s="18" t="str">
        <f>LEFT(B139,1)&amp;"."&amp;RIGHT(B139,1)+1</f>
        <v>E.2</v>
      </c>
      <c r="E139" s="18" t="str">
        <f>IFERROR(INDEX('L2'!$E$6:$E$502,MATCH(D139,'L2'!$O$6:$O$502,0)),"  ")</f>
        <v>Decking</v>
      </c>
      <c r="F139" s="18" t="str">
        <f>LEFT(D139,1)&amp;"."&amp;RIGHT(D139,1)+1</f>
        <v>E.3</v>
      </c>
      <c r="G139" s="18" t="str">
        <f>IFERROR(INDEX('L2'!$E$6:$E$502,MATCH(F139,'L2'!$O$6:$O$502,0)),"  ")</f>
        <v>Decking and Patios General</v>
      </c>
      <c r="H139" s="18" t="str">
        <f>LEFT(F139,1)&amp;"."&amp;RIGHT(F139,1)+1</f>
        <v>E.4</v>
      </c>
      <c r="I139" s="18" t="str">
        <f>IFERROR(INDEX('L2'!$E$6:$E$502,MATCH(H139,'L2'!$O$6:$O$502,0)),"  ")</f>
        <v xml:space="preserve">  </v>
      </c>
      <c r="J139" s="18" t="str">
        <f>LEFT(H139,1)&amp;"."&amp;RIGHT(H139,1)+1</f>
        <v>E.5</v>
      </c>
      <c r="K139" s="18" t="str">
        <f>IFERROR(INDEX('L2'!$E$6:$E$502,MATCH(J139,'L2'!$O$6:$O$502,0)),"  ")</f>
        <v xml:space="preserve">  </v>
      </c>
      <c r="L139" s="18" t="str">
        <f>LEFT(J139,1)&amp;"."&amp;RIGHT(J139,1)+1</f>
        <v>E.6</v>
      </c>
      <c r="M139" s="18" t="str">
        <f>IFERROR(INDEX('L2'!$E$6:$E$502,MATCH(L139,'L2'!$O$6:$O$502,0)),"  ")</f>
        <v xml:space="preserve">  </v>
      </c>
      <c r="N139" s="18" t="str">
        <f>LEFT(L139,1)&amp;"."&amp;RIGHT(L139,1)+1</f>
        <v>E.7</v>
      </c>
      <c r="O139" s="18" t="str">
        <f>IFERROR(INDEX('L2'!$E$6:$E$502,MATCH(N139,'L2'!$O$6:$O$502,0)),"  ")</f>
        <v xml:space="preserve">  </v>
      </c>
      <c r="P139" s="18" t="str">
        <f>LEFT(N139,1)&amp;"."&amp;RIGHT(N139,1)+1</f>
        <v>E.8</v>
      </c>
      <c r="Q139" s="18" t="str">
        <f>IFERROR(INDEX('L2'!$E$6:$E$502,MATCH(P139,'L2'!$O$6:$O$502,0)),"  ")</f>
        <v xml:space="preserve">  </v>
      </c>
      <c r="R139" s="18" t="str">
        <f>LEFT(P139,1)&amp;"."&amp;RIGHT(P139,1)+1</f>
        <v>E.9</v>
      </c>
      <c r="S139" s="18" t="str">
        <f>IFERROR(INDEX('L2'!$E$6:$E$502,MATCH(R139,'L2'!$O$6:$O$502,0)),"  ")</f>
        <v xml:space="preserve">  </v>
      </c>
      <c r="T139" s="18" t="str">
        <f>LEFT(R139,1)&amp;"."&amp;RIGHT(R139,1)+1</f>
        <v>E.10</v>
      </c>
      <c r="U139" s="18" t="str">
        <f>IFERROR(INDEX('L2'!$E$6:$E$502,MATCH(T139,'L2'!$O$6:$O$502,0)),"  ")</f>
        <v xml:space="preserve">  </v>
      </c>
    </row>
    <row r="140" spans="2:21" s="7" customFormat="1" ht="16">
      <c r="B140" s="5" t="str">
        <f>B139&amp;".1"</f>
        <v>E.1.1</v>
      </c>
      <c r="C140" s="6" t="str">
        <f>B140&amp;" - "&amp;IFERROR(INDEX('L2'!$G$6:$G$502,MATCH(B140,'L2'!$P$6:$P$502,0)),"  ")</f>
        <v>E.1.1 - Covered Patio Allowance</v>
      </c>
      <c r="D140" s="5" t="str">
        <f>D139&amp;".1"</f>
        <v>E.2.1</v>
      </c>
      <c r="E140" s="6" t="str">
        <f>D140&amp;" - "&amp;IFERROR(INDEX('L2'!$G$6:$G$502,MATCH(D140,'L2'!$P$6:$P$502,0)),"  ")</f>
        <v>E.2.1 - Decking Allowance</v>
      </c>
      <c r="F140" s="5" t="str">
        <f>F139&amp;".1"</f>
        <v>E.3.1</v>
      </c>
      <c r="G140" s="6" t="str">
        <f>F140&amp;" - "&amp;IFERROR(INDEX('L2'!$G$6:$G$502,MATCH(F140,'L2'!$P$6:$P$502,0)),"  ")</f>
        <v>E.3.1 - Decking And Patios Allowance</v>
      </c>
      <c r="H140" s="5" t="str">
        <f>H139&amp;".1"</f>
        <v>E.4.1</v>
      </c>
      <c r="I140" s="6" t="str">
        <f>H140&amp;" - "&amp;IFERROR(INDEX('L2'!$G$6:$G$502,MATCH(H140,'L2'!$P$6:$P$502,0)),"  ")</f>
        <v xml:space="preserve">E.4.1 -   </v>
      </c>
      <c r="J140" s="5" t="str">
        <f>J139&amp;".1"</f>
        <v>E.5.1</v>
      </c>
      <c r="K140" s="6" t="str">
        <f>J140&amp;" - "&amp;IFERROR(INDEX('L2'!$G$6:$G$502,MATCH(J140,'L2'!$P$6:$P$502,0)),"  ")</f>
        <v xml:space="preserve">E.5.1 -   </v>
      </c>
      <c r="L140" s="5" t="str">
        <f>L139&amp;".1"</f>
        <v>E.6.1</v>
      </c>
      <c r="M140" s="6" t="str">
        <f>L140&amp;" - "&amp;IFERROR(INDEX('L2'!$G$6:$G$502,MATCH(L140,'L2'!$P$6:$P$502,0)),"  ")</f>
        <v xml:space="preserve">E.6.1 -   </v>
      </c>
      <c r="N140" s="5" t="str">
        <f>N139&amp;".1"</f>
        <v>E.7.1</v>
      </c>
      <c r="O140" s="6" t="str">
        <f>N140&amp;" - "&amp;IFERROR(INDEX('L2'!$G$6:$G$502,MATCH(N140,'L2'!$P$6:$P$502,0)),"  ")</f>
        <v xml:space="preserve">E.7.1 -   </v>
      </c>
      <c r="P140" s="5" t="str">
        <f>P139&amp;".1"</f>
        <v>E.8.1</v>
      </c>
      <c r="Q140" s="6" t="str">
        <f>P140&amp;" - "&amp;IFERROR(INDEX('L2'!$G$6:$G$502,MATCH(P140,'L2'!$P$6:$P$502,0)),"  ")</f>
        <v xml:space="preserve">E.8.1 -   </v>
      </c>
      <c r="R140" s="5" t="str">
        <f>R139&amp;".1"</f>
        <v>E.9.1</v>
      </c>
      <c r="S140" s="6" t="str">
        <f>R140&amp;" - "&amp;IFERROR(INDEX('L2'!$G$6:$G$502,MATCH(R140,'L2'!$P$6:$P$502,0)),"  ")</f>
        <v xml:space="preserve">E.9.1 -   </v>
      </c>
      <c r="T140" s="5" t="str">
        <f>T139&amp;".1"</f>
        <v>E.10.1</v>
      </c>
      <c r="U140" s="6" t="str">
        <f>T140&amp;" - "&amp;IFERROR(INDEX('L2'!$G$6:$G$502,MATCH(T140,'L2'!$P$6:$P$502,0)),"  ")</f>
        <v xml:space="preserve">E.10.1 -   </v>
      </c>
    </row>
    <row r="141" spans="2:21" s="7" customFormat="1" ht="16">
      <c r="B141" s="5" t="str">
        <f>B139&amp;"."&amp;RIGHT(B140,LEN(B140)-4)+1</f>
        <v>E.1.2</v>
      </c>
      <c r="C141" s="6" t="str">
        <f>B141&amp;" - "&amp;IFERROR(INDEX('L2'!$G$6:$G$502,MATCH(B141,'L2'!$P$6:$P$502,0)),"  ")</f>
        <v>E.1.2 - Covered Patio Floor, Roof Frame, Decking</v>
      </c>
      <c r="D141" s="5" t="str">
        <f>D139&amp;"."&amp;RIGHT(D140,LEN(D140)-4)+1</f>
        <v>E.2.2</v>
      </c>
      <c r="E141" s="6" t="str">
        <f>D141&amp;" - "&amp;IFERROR(INDEX('L2'!$G$6:$G$502,MATCH(D141,'L2'!$P$6:$P$502,0)),"  ")</f>
        <v>E.2.2 - Existing Deck, Replace Decking</v>
      </c>
      <c r="F141" s="5" t="str">
        <f>F139&amp;"."&amp;RIGHT(F140,LEN(F140)-4)+1</f>
        <v>E.3.2</v>
      </c>
      <c r="G141" s="6" t="str">
        <f>F141&amp;" - "&amp;IFERROR(INDEX('L2'!$G$6:$G$502,MATCH(F141,'L2'!$P$6:$P$502,0)),"  ")</f>
        <v xml:space="preserve">E.3.2 -   </v>
      </c>
      <c r="H141" s="5" t="str">
        <f>H139&amp;"."&amp;RIGHT(H140,LEN(H140)-4)+1</f>
        <v>E.4.2</v>
      </c>
      <c r="I141" s="6" t="str">
        <f>H141&amp;" - "&amp;IFERROR(INDEX('L2'!$G$6:$G$502,MATCH(H141,'L2'!$P$6:$P$502,0)),"  ")</f>
        <v xml:space="preserve">E.4.2 -   </v>
      </c>
      <c r="J141" s="5" t="str">
        <f>J139&amp;"."&amp;RIGHT(J140,LEN(J140)-4)+1</f>
        <v>E.5.2</v>
      </c>
      <c r="K141" s="6" t="str">
        <f>J141&amp;" - "&amp;IFERROR(INDEX('L2'!$G$6:$G$502,MATCH(J141,'L2'!$P$6:$P$502,0)),"  ")</f>
        <v xml:space="preserve">E.5.2 -   </v>
      </c>
      <c r="L141" s="5" t="str">
        <f>L139&amp;"."&amp;RIGHT(L140,LEN(L140)-4)+1</f>
        <v>E.6.2</v>
      </c>
      <c r="M141" s="6" t="str">
        <f>L141&amp;" - "&amp;IFERROR(INDEX('L2'!$G$6:$G$502,MATCH(L141,'L2'!$P$6:$P$502,0)),"  ")</f>
        <v xml:space="preserve">E.6.2 -   </v>
      </c>
      <c r="N141" s="5" t="str">
        <f>N139&amp;"."&amp;RIGHT(N140,LEN(N140)-4)+1</f>
        <v>E.7.2</v>
      </c>
      <c r="O141" s="6" t="str">
        <f>N141&amp;" - "&amp;IFERROR(INDEX('L2'!$G$6:$G$502,MATCH(N141,'L2'!$P$6:$P$502,0)),"  ")</f>
        <v xml:space="preserve">E.7.2 -   </v>
      </c>
      <c r="P141" s="5" t="str">
        <f>P139&amp;"."&amp;RIGHT(P140,LEN(P140)-4)+1</f>
        <v>E.8.2</v>
      </c>
      <c r="Q141" s="6" t="str">
        <f>P141&amp;" - "&amp;IFERROR(INDEX('L2'!$G$6:$G$502,MATCH(P141,'L2'!$P$6:$P$502,0)),"  ")</f>
        <v xml:space="preserve">E.8.2 -   </v>
      </c>
      <c r="R141" s="5" t="str">
        <f>R139&amp;"."&amp;RIGHT(R140,LEN(R140)-4)+1</f>
        <v>E.9.2</v>
      </c>
      <c r="S141" s="6" t="str">
        <f>R141&amp;" - "&amp;IFERROR(INDEX('L2'!$G$6:$G$502,MATCH(R141,'L2'!$P$6:$P$502,0)),"  ")</f>
        <v xml:space="preserve">E.9.2 -   </v>
      </c>
      <c r="T141" s="5" t="str">
        <f>T139&amp;"."&amp;RIGHT(T140,LEN(T140)-5)+1</f>
        <v>E.10.2</v>
      </c>
      <c r="U141" s="6" t="str">
        <f>T141&amp;" - "&amp;IFERROR(INDEX('L2'!$G$6:$G$502,MATCH(T141,'L2'!$P$6:$P$502,0)),"  ")</f>
        <v xml:space="preserve">E.10.2 -   </v>
      </c>
    </row>
    <row r="142" spans="2:21" s="7" customFormat="1" ht="16">
      <c r="B142" s="5" t="str">
        <f>B139&amp;"."&amp;RIGHT(B141,LEN(B141)-4)+1</f>
        <v>E.1.3</v>
      </c>
      <c r="C142" s="6" t="str">
        <f>B142&amp;" - "&amp;IFERROR(INDEX('L2'!$G$6:$G$502,MATCH(B142,'L2'!$P$6:$P$502,0)),"  ")</f>
        <v>E.1.3 - Insect Screening</v>
      </c>
      <c r="D142" s="5" t="str">
        <f>D139&amp;"."&amp;RIGHT(D141,LEN(D141)-4)+1</f>
        <v>E.2.3</v>
      </c>
      <c r="E142" s="6" t="str">
        <f>D142&amp;" - "&amp;IFERROR(INDEX('L2'!$G$6:$G$502,MATCH(D142,'L2'!$P$6:$P$502,0)),"  ")</f>
        <v>E.2.3 - Install Railing W/ Balusters</v>
      </c>
      <c r="F142" s="5" t="str">
        <f>F139&amp;"."&amp;RIGHT(F141,LEN(F141)-4)+1</f>
        <v>E.3.3</v>
      </c>
      <c r="G142" s="6" t="str">
        <f>F142&amp;" - "&amp;IFERROR(INDEX('L2'!$G$6:$G$502,MATCH(F142,'L2'!$P$6:$P$502,0)),"  ")</f>
        <v xml:space="preserve">E.3.3 -   </v>
      </c>
      <c r="H142" s="5" t="str">
        <f>H139&amp;"."&amp;RIGHT(H141,LEN(H141)-4)+1</f>
        <v>E.4.3</v>
      </c>
      <c r="I142" s="6" t="str">
        <f>H142&amp;" - "&amp;IFERROR(INDEX('L2'!$G$6:$G$502,MATCH(H142,'L2'!$P$6:$P$502,0)),"  ")</f>
        <v xml:space="preserve">E.4.3 -   </v>
      </c>
      <c r="J142" s="5" t="str">
        <f>J139&amp;"."&amp;RIGHT(J141,LEN(J141)-4)+1</f>
        <v>E.5.3</v>
      </c>
      <c r="K142" s="6" t="str">
        <f>J142&amp;" - "&amp;IFERROR(INDEX('L2'!$G$6:$G$502,MATCH(J142,'L2'!$P$6:$P$502,0)),"  ")</f>
        <v xml:space="preserve">E.5.3 -   </v>
      </c>
      <c r="L142" s="5" t="str">
        <f>L139&amp;"."&amp;RIGHT(L141,LEN(L141)-4)+1</f>
        <v>E.6.3</v>
      </c>
      <c r="M142" s="6" t="str">
        <f>L142&amp;" - "&amp;IFERROR(INDEX('L2'!$G$6:$G$502,MATCH(L142,'L2'!$P$6:$P$502,0)),"  ")</f>
        <v xml:space="preserve">E.6.3 -   </v>
      </c>
      <c r="N142" s="5" t="str">
        <f>N139&amp;"."&amp;RIGHT(N141,LEN(N141)-4)+1</f>
        <v>E.7.3</v>
      </c>
      <c r="O142" s="6" t="str">
        <f>N142&amp;" - "&amp;IFERROR(INDEX('L2'!$G$6:$G$502,MATCH(N142,'L2'!$P$6:$P$502,0)),"  ")</f>
        <v xml:space="preserve">E.7.3 -   </v>
      </c>
      <c r="P142" s="5" t="str">
        <f>P139&amp;"."&amp;RIGHT(P141,LEN(P141)-4)+1</f>
        <v>E.8.3</v>
      </c>
      <c r="Q142" s="6" t="str">
        <f>P142&amp;" - "&amp;IFERROR(INDEX('L2'!$G$6:$G$502,MATCH(P142,'L2'!$P$6:$P$502,0)),"  ")</f>
        <v xml:space="preserve">E.8.3 -   </v>
      </c>
      <c r="R142" s="5" t="str">
        <f>R139&amp;"."&amp;RIGHT(R141,LEN(R141)-4)+1</f>
        <v>E.9.3</v>
      </c>
      <c r="S142" s="6" t="str">
        <f>R142&amp;" - "&amp;IFERROR(INDEX('L2'!$G$6:$G$502,MATCH(R142,'L2'!$P$6:$P$502,0)),"  ")</f>
        <v xml:space="preserve">E.9.3 -   </v>
      </c>
      <c r="T142" s="5" t="str">
        <f>T139&amp;"."&amp;RIGHT(T141,LEN(T141)-5)+1</f>
        <v>E.10.3</v>
      </c>
      <c r="U142" s="6" t="str">
        <f>T142&amp;" - "&amp;IFERROR(INDEX('L2'!$G$6:$G$502,MATCH(T142,'L2'!$P$6:$P$502,0)),"  ")</f>
        <v xml:space="preserve">E.10.3 -   </v>
      </c>
    </row>
    <row r="143" spans="2:21" s="7" customFormat="1" ht="16">
      <c r="B143" s="5" t="str">
        <f>B139&amp;"."&amp;RIGHT(B142,LEN(B142)-4)+1</f>
        <v>E.1.4</v>
      </c>
      <c r="C143" s="6" t="str">
        <f>B143&amp;" - "&amp;IFERROR(INDEX('L2'!$G$6:$G$502,MATCH(B143,'L2'!$P$6:$P$502,0)),"  ")</f>
        <v>E.1.4 - Install Railing W/ Balusters</v>
      </c>
      <c r="D143" s="5" t="str">
        <f>D139&amp;"."&amp;RIGHT(D142,LEN(D142)-4)+1</f>
        <v>E.2.4</v>
      </c>
      <c r="E143" s="6" t="str">
        <f>D143&amp;" - "&amp;IFERROR(INDEX('L2'!$G$6:$G$502,MATCH(D143,'L2'!$P$6:$P$502,0)),"  ")</f>
        <v>E.2.4 - New Deck, Columns, Joists, Railing -Treated</v>
      </c>
      <c r="F143" s="5" t="str">
        <f>F139&amp;"."&amp;RIGHT(F142,LEN(F142)-4)+1</f>
        <v>E.3.4</v>
      </c>
      <c r="G143" s="6" t="str">
        <f>F143&amp;" - "&amp;IFERROR(INDEX('L2'!$G$6:$G$502,MATCH(F143,'L2'!$P$6:$P$502,0)),"  ")</f>
        <v xml:space="preserve">E.3.4 -   </v>
      </c>
      <c r="H143" s="5" t="str">
        <f>H139&amp;"."&amp;RIGHT(H142,LEN(H142)-4)+1</f>
        <v>E.4.4</v>
      </c>
      <c r="I143" s="6" t="str">
        <f>H143&amp;" - "&amp;IFERROR(INDEX('L2'!$G$6:$G$502,MATCH(H143,'L2'!$P$6:$P$502,0)),"  ")</f>
        <v xml:space="preserve">E.4.4 -   </v>
      </c>
      <c r="J143" s="5" t="str">
        <f>J139&amp;"."&amp;RIGHT(J142,LEN(J142)-4)+1</f>
        <v>E.5.4</v>
      </c>
      <c r="K143" s="6" t="str">
        <f>J143&amp;" - "&amp;IFERROR(INDEX('L2'!$G$6:$G$502,MATCH(J143,'L2'!$P$6:$P$502,0)),"  ")</f>
        <v xml:space="preserve">E.5.4 -   </v>
      </c>
      <c r="L143" s="5" t="str">
        <f>L139&amp;"."&amp;RIGHT(L142,LEN(L142)-4)+1</f>
        <v>E.6.4</v>
      </c>
      <c r="M143" s="6" t="str">
        <f>L143&amp;" - "&amp;IFERROR(INDEX('L2'!$G$6:$G$502,MATCH(L143,'L2'!$P$6:$P$502,0)),"  ")</f>
        <v xml:space="preserve">E.6.4 -   </v>
      </c>
      <c r="N143" s="5" t="str">
        <f>N139&amp;"."&amp;RIGHT(N142,LEN(N142)-4)+1</f>
        <v>E.7.4</v>
      </c>
      <c r="O143" s="6" t="str">
        <f>N143&amp;" - "&amp;IFERROR(INDEX('L2'!$G$6:$G$502,MATCH(N143,'L2'!$P$6:$P$502,0)),"  ")</f>
        <v xml:space="preserve">E.7.4 -   </v>
      </c>
      <c r="P143" s="5" t="str">
        <f>P139&amp;"."&amp;RIGHT(P142,LEN(P142)-4)+1</f>
        <v>E.8.4</v>
      </c>
      <c r="Q143" s="6" t="str">
        <f>P143&amp;" - "&amp;IFERROR(INDEX('L2'!$G$6:$G$502,MATCH(P143,'L2'!$P$6:$P$502,0)),"  ")</f>
        <v xml:space="preserve">E.8.4 -   </v>
      </c>
      <c r="R143" s="5" t="str">
        <f>R139&amp;"."&amp;RIGHT(R142,LEN(R142)-4)+1</f>
        <v>E.9.4</v>
      </c>
      <c r="S143" s="6" t="str">
        <f>R143&amp;" - "&amp;IFERROR(INDEX('L2'!$G$6:$G$502,MATCH(R143,'L2'!$P$6:$P$502,0)),"  ")</f>
        <v xml:space="preserve">E.9.4 -   </v>
      </c>
      <c r="T143" s="5" t="str">
        <f>T139&amp;"."&amp;RIGHT(T142,LEN(T142)-5)+1</f>
        <v>E.10.4</v>
      </c>
      <c r="U143" s="6" t="str">
        <f>T143&amp;" - "&amp;IFERROR(INDEX('L2'!$G$6:$G$502,MATCH(T143,'L2'!$P$6:$P$502,0)),"  ")</f>
        <v xml:space="preserve">E.10.4 -   </v>
      </c>
    </row>
    <row r="144" spans="2:21" s="7" customFormat="1" ht="16">
      <c r="B144" s="5" t="str">
        <f>B139&amp;"."&amp;RIGHT(B143,LEN(B143)-4)+1</f>
        <v>E.1.5</v>
      </c>
      <c r="C144" s="6" t="str">
        <f>B144&amp;" - "&amp;IFERROR(INDEX('L2'!$G$6:$G$502,MATCH(B144,'L2'!$P$6:$P$502,0)),"  ")</f>
        <v>E.1.5 - Step-Up Stairs, 5 To 7 Risers</v>
      </c>
      <c r="D144" s="5" t="str">
        <f>D139&amp;"."&amp;RIGHT(D143,LEN(D143)-4)+1</f>
        <v>E.2.5</v>
      </c>
      <c r="E144" s="6" t="str">
        <f>D144&amp;" - "&amp;IFERROR(INDEX('L2'!$G$6:$G$502,MATCH(D144,'L2'!$P$6:$P$502,0)),"  ")</f>
        <v>E.2.5 - New Deck, Columns, Joists, Railing-Cedar</v>
      </c>
      <c r="F144" s="5" t="str">
        <f>F139&amp;"."&amp;RIGHT(F143,LEN(F143)-4)+1</f>
        <v>E.3.5</v>
      </c>
      <c r="G144" s="6" t="str">
        <f>F144&amp;" - "&amp;IFERROR(INDEX('L2'!$G$6:$G$502,MATCH(F144,'L2'!$P$6:$P$502,0)),"  ")</f>
        <v xml:space="preserve">E.3.5 -   </v>
      </c>
      <c r="H144" s="5" t="str">
        <f>H139&amp;"."&amp;RIGHT(H143,LEN(H143)-4)+1</f>
        <v>E.4.5</v>
      </c>
      <c r="I144" s="6" t="str">
        <f>H144&amp;" - "&amp;IFERROR(INDEX('L2'!$G$6:$G$502,MATCH(H144,'L2'!$P$6:$P$502,0)),"  ")</f>
        <v xml:space="preserve">E.4.5 -   </v>
      </c>
      <c r="J144" s="5" t="str">
        <f>J139&amp;"."&amp;RIGHT(J143,LEN(J143)-4)+1</f>
        <v>E.5.5</v>
      </c>
      <c r="K144" s="6" t="str">
        <f>J144&amp;" - "&amp;IFERROR(INDEX('L2'!$G$6:$G$502,MATCH(J144,'L2'!$P$6:$P$502,0)),"  ")</f>
        <v xml:space="preserve">E.5.5 -   </v>
      </c>
      <c r="L144" s="5" t="str">
        <f>L139&amp;"."&amp;RIGHT(L143,LEN(L143)-4)+1</f>
        <v>E.6.5</v>
      </c>
      <c r="M144" s="6" t="str">
        <f>L144&amp;" - "&amp;IFERROR(INDEX('L2'!$G$6:$G$502,MATCH(L144,'L2'!$P$6:$P$502,0)),"  ")</f>
        <v xml:space="preserve">E.6.5 -   </v>
      </c>
      <c r="N144" s="5" t="str">
        <f>N139&amp;"."&amp;RIGHT(N143,LEN(N143)-4)+1</f>
        <v>E.7.5</v>
      </c>
      <c r="O144" s="6" t="str">
        <f>N144&amp;" - "&amp;IFERROR(INDEX('L2'!$G$6:$G$502,MATCH(N144,'L2'!$P$6:$P$502,0)),"  ")</f>
        <v xml:space="preserve">E.7.5 -   </v>
      </c>
      <c r="P144" s="5" t="str">
        <f>P139&amp;"."&amp;RIGHT(P143,LEN(P143)-4)+1</f>
        <v>E.8.5</v>
      </c>
      <c r="Q144" s="6" t="str">
        <f>P144&amp;" - "&amp;IFERROR(INDEX('L2'!$G$6:$G$502,MATCH(P144,'L2'!$P$6:$P$502,0)),"  ")</f>
        <v xml:space="preserve">E.8.5 -   </v>
      </c>
      <c r="R144" s="5" t="str">
        <f>R139&amp;"."&amp;RIGHT(R143,LEN(R143)-4)+1</f>
        <v>E.9.5</v>
      </c>
      <c r="S144" s="6" t="str">
        <f>R144&amp;" - "&amp;IFERROR(INDEX('L2'!$G$6:$G$502,MATCH(R144,'L2'!$P$6:$P$502,0)),"  ")</f>
        <v xml:space="preserve">E.9.5 -   </v>
      </c>
      <c r="T144" s="5" t="str">
        <f>T139&amp;"."&amp;RIGHT(T143,LEN(T143)-5)+1</f>
        <v>E.10.5</v>
      </c>
      <c r="U144" s="6" t="str">
        <f>T144&amp;" - "&amp;IFERROR(INDEX('L2'!$G$6:$G$502,MATCH(T144,'L2'!$P$6:$P$502,0)),"  ")</f>
        <v xml:space="preserve">E.10.5 -   </v>
      </c>
    </row>
    <row r="145" spans="2:21" s="7" customFormat="1" ht="16">
      <c r="B145" s="5" t="str">
        <f>B139&amp;"."&amp;RIGHT(B144,LEN(B144)-4)+1</f>
        <v>E.1.6</v>
      </c>
      <c r="C145" s="6" t="str">
        <f>B145&amp;" - "&amp;IFERROR(INDEX('L2'!$G$6:$G$502,MATCH(B145,'L2'!$P$6:$P$502,0)),"  ")</f>
        <v>E.1.6 - Wood Board Ceiling, Tongue And Groove</v>
      </c>
      <c r="D145" s="5" t="str">
        <f>D139&amp;"."&amp;RIGHT(D144,LEN(D144)-4)+1</f>
        <v>E.2.6</v>
      </c>
      <c r="E145" s="6" t="str">
        <f>D145&amp;" - "&amp;IFERROR(INDEX('L2'!$G$6:$G$502,MATCH(D145,'L2'!$P$6:$P$502,0)),"  ")</f>
        <v>E.2.6 - Step-Up Stairs, 5 To 7 Risers</v>
      </c>
      <c r="F145" s="5" t="str">
        <f>F139&amp;"."&amp;RIGHT(F144,LEN(F144)-4)+1</f>
        <v>E.3.6</v>
      </c>
      <c r="G145" s="6" t="str">
        <f>F145&amp;" - "&amp;IFERROR(INDEX('L2'!$G$6:$G$502,MATCH(F145,'L2'!$P$6:$P$502,0)),"  ")</f>
        <v xml:space="preserve">E.3.6 -   </v>
      </c>
      <c r="H145" s="5" t="str">
        <f>H139&amp;"."&amp;RIGHT(H144,LEN(H144)-4)+1</f>
        <v>E.4.6</v>
      </c>
      <c r="I145" s="6" t="str">
        <f>H145&amp;" - "&amp;IFERROR(INDEX('L2'!$G$6:$G$502,MATCH(H145,'L2'!$P$6:$P$502,0)),"  ")</f>
        <v xml:space="preserve">E.4.6 -   </v>
      </c>
      <c r="J145" s="5" t="str">
        <f>J139&amp;"."&amp;RIGHT(J144,LEN(J144)-4)+1</f>
        <v>E.5.6</v>
      </c>
      <c r="K145" s="6" t="str">
        <f>J145&amp;" - "&amp;IFERROR(INDEX('L2'!$G$6:$G$502,MATCH(J145,'L2'!$P$6:$P$502,0)),"  ")</f>
        <v xml:space="preserve">E.5.6 -   </v>
      </c>
      <c r="L145" s="5" t="str">
        <f>L139&amp;"."&amp;RIGHT(L144,LEN(L144)-4)+1</f>
        <v>E.6.6</v>
      </c>
      <c r="M145" s="6" t="str">
        <f>L145&amp;" - "&amp;IFERROR(INDEX('L2'!$G$6:$G$502,MATCH(L145,'L2'!$P$6:$P$502,0)),"  ")</f>
        <v xml:space="preserve">E.6.6 -   </v>
      </c>
      <c r="N145" s="5" t="str">
        <f>N139&amp;"."&amp;RIGHT(N144,LEN(N144)-4)+1</f>
        <v>E.7.6</v>
      </c>
      <c r="O145" s="6" t="str">
        <f>N145&amp;" - "&amp;IFERROR(INDEX('L2'!$G$6:$G$502,MATCH(N145,'L2'!$P$6:$P$502,0)),"  ")</f>
        <v xml:space="preserve">E.7.6 -   </v>
      </c>
      <c r="P145" s="5" t="str">
        <f>P139&amp;"."&amp;RIGHT(P144,LEN(P144)-4)+1</f>
        <v>E.8.6</v>
      </c>
      <c r="Q145" s="6" t="str">
        <f>P145&amp;" - "&amp;IFERROR(INDEX('L2'!$G$6:$G$502,MATCH(P145,'L2'!$P$6:$P$502,0)),"  ")</f>
        <v xml:space="preserve">E.8.6 -   </v>
      </c>
      <c r="R145" s="5" t="str">
        <f>R139&amp;"."&amp;RIGHT(R144,LEN(R144)-4)+1</f>
        <v>E.9.6</v>
      </c>
      <c r="S145" s="6" t="str">
        <f>R145&amp;" - "&amp;IFERROR(INDEX('L2'!$G$6:$G$502,MATCH(R145,'L2'!$P$6:$P$502,0)),"  ")</f>
        <v xml:space="preserve">E.9.6 -   </v>
      </c>
      <c r="T145" s="5" t="str">
        <f>T139&amp;"."&amp;RIGHT(T144,LEN(T144)-5)+1</f>
        <v>E.10.6</v>
      </c>
      <c r="U145" s="6" t="str">
        <f>T145&amp;" - "&amp;IFERROR(INDEX('L2'!$G$6:$G$502,MATCH(T145,'L2'!$P$6:$P$502,0)),"  ")</f>
        <v xml:space="preserve">E.10.6 -   </v>
      </c>
    </row>
    <row r="146" spans="2:21" s="7" customFormat="1" ht="16">
      <c r="B146" s="5" t="str">
        <f>B139&amp;"."&amp;RIGHT(B145,LEN(B145)-4)+1</f>
        <v>E.1.7</v>
      </c>
      <c r="C146" s="6" t="str">
        <f>B146&amp;" - "&amp;IFERROR(INDEX('L2'!$G$6:$G$502,MATCH(B146,'L2'!$P$6:$P$502,0)),"  ")</f>
        <v xml:space="preserve">E.1.7 -   </v>
      </c>
      <c r="D146" s="5" t="str">
        <f>D139&amp;"."&amp;RIGHT(D145,LEN(D145)-4)+1</f>
        <v>E.2.7</v>
      </c>
      <c r="E146" s="6" t="str">
        <f>D146&amp;" - "&amp;IFERROR(INDEX('L2'!$G$6:$G$502,MATCH(D146,'L2'!$P$6:$P$502,0)),"  ")</f>
        <v xml:space="preserve">E.2.7 -   </v>
      </c>
      <c r="F146" s="5" t="str">
        <f>F139&amp;"."&amp;RIGHT(F145,LEN(F145)-4)+1</f>
        <v>E.3.7</v>
      </c>
      <c r="G146" s="6" t="str">
        <f>F146&amp;" - "&amp;IFERROR(INDEX('L2'!$G$6:$G$502,MATCH(F146,'L2'!$P$6:$P$502,0)),"  ")</f>
        <v xml:space="preserve">E.3.7 -   </v>
      </c>
      <c r="H146" s="5" t="str">
        <f>H139&amp;"."&amp;RIGHT(H145,LEN(H145)-4)+1</f>
        <v>E.4.7</v>
      </c>
      <c r="I146" s="6" t="str">
        <f>H146&amp;" - "&amp;IFERROR(INDEX('L2'!$G$6:$G$502,MATCH(H146,'L2'!$P$6:$P$502,0)),"  ")</f>
        <v xml:space="preserve">E.4.7 -   </v>
      </c>
      <c r="J146" s="5" t="str">
        <f>J139&amp;"."&amp;RIGHT(J145,LEN(J145)-4)+1</f>
        <v>E.5.7</v>
      </c>
      <c r="K146" s="6" t="str">
        <f>J146&amp;" - "&amp;IFERROR(INDEX('L2'!$G$6:$G$502,MATCH(J146,'L2'!$P$6:$P$502,0)),"  ")</f>
        <v xml:space="preserve">E.5.7 -   </v>
      </c>
      <c r="L146" s="5" t="str">
        <f>L139&amp;"."&amp;RIGHT(L145,LEN(L145)-4)+1</f>
        <v>E.6.7</v>
      </c>
      <c r="M146" s="6" t="str">
        <f>L146&amp;" - "&amp;IFERROR(INDEX('L2'!$G$6:$G$502,MATCH(L146,'L2'!$P$6:$P$502,0)),"  ")</f>
        <v xml:space="preserve">E.6.7 -   </v>
      </c>
      <c r="N146" s="5" t="str">
        <f>N139&amp;"."&amp;RIGHT(N145,LEN(N145)-4)+1</f>
        <v>E.7.7</v>
      </c>
      <c r="O146" s="6" t="str">
        <f>N146&amp;" - "&amp;IFERROR(INDEX('L2'!$G$6:$G$502,MATCH(N146,'L2'!$P$6:$P$502,0)),"  ")</f>
        <v xml:space="preserve">E.7.7 -   </v>
      </c>
      <c r="P146" s="5" t="str">
        <f>P139&amp;"."&amp;RIGHT(P145,LEN(P145)-4)+1</f>
        <v>E.8.7</v>
      </c>
      <c r="Q146" s="6" t="str">
        <f>P146&amp;" - "&amp;IFERROR(INDEX('L2'!$G$6:$G$502,MATCH(P146,'L2'!$P$6:$P$502,0)),"  ")</f>
        <v xml:space="preserve">E.8.7 -   </v>
      </c>
      <c r="R146" s="5" t="str">
        <f>R139&amp;"."&amp;RIGHT(R145,LEN(R145)-4)+1</f>
        <v>E.9.7</v>
      </c>
      <c r="S146" s="6" t="str">
        <f>R146&amp;" - "&amp;IFERROR(INDEX('L2'!$G$6:$G$502,MATCH(R146,'L2'!$P$6:$P$502,0)),"  ")</f>
        <v xml:space="preserve">E.9.7 -   </v>
      </c>
      <c r="T146" s="5" t="str">
        <f>T139&amp;"."&amp;RIGHT(T145,LEN(T145)-5)+1</f>
        <v>E.10.7</v>
      </c>
      <c r="U146" s="6" t="str">
        <f>T146&amp;" - "&amp;IFERROR(INDEX('L2'!$G$6:$G$502,MATCH(T146,'L2'!$P$6:$P$502,0)),"  ")</f>
        <v xml:space="preserve">E.10.7 -   </v>
      </c>
    </row>
    <row r="147" spans="2:21" s="7" customFormat="1" ht="16">
      <c r="B147" s="5" t="str">
        <f>B139&amp;"."&amp;RIGHT(B146,LEN(B146)-4)+1</f>
        <v>E.1.8</v>
      </c>
      <c r="C147" s="6" t="str">
        <f>B147&amp;" - "&amp;IFERROR(INDEX('L2'!$G$6:$G$502,MATCH(B147,'L2'!$P$6:$P$502,0)),"  ")</f>
        <v xml:space="preserve">E.1.8 -   </v>
      </c>
      <c r="D147" s="5" t="str">
        <f>D139&amp;"."&amp;RIGHT(D146,LEN(D146)-4)+1</f>
        <v>E.2.8</v>
      </c>
      <c r="E147" s="6" t="str">
        <f>D147&amp;" - "&amp;IFERROR(INDEX('L2'!$G$6:$G$502,MATCH(D147,'L2'!$P$6:$P$502,0)),"  ")</f>
        <v xml:space="preserve">E.2.8 -   </v>
      </c>
      <c r="F147" s="5" t="str">
        <f>F139&amp;"."&amp;RIGHT(F146,LEN(F146)-4)+1</f>
        <v>E.3.8</v>
      </c>
      <c r="G147" s="6" t="str">
        <f>F147&amp;" - "&amp;IFERROR(INDEX('L2'!$G$6:$G$502,MATCH(F147,'L2'!$P$6:$P$502,0)),"  ")</f>
        <v xml:space="preserve">E.3.8 -   </v>
      </c>
      <c r="H147" s="5" t="str">
        <f>H139&amp;"."&amp;RIGHT(H146,LEN(H146)-4)+1</f>
        <v>E.4.8</v>
      </c>
      <c r="I147" s="6" t="str">
        <f>H147&amp;" - "&amp;IFERROR(INDEX('L2'!$G$6:$G$502,MATCH(H147,'L2'!$P$6:$P$502,0)),"  ")</f>
        <v xml:space="preserve">E.4.8 -   </v>
      </c>
      <c r="J147" s="5" t="str">
        <f>J139&amp;"."&amp;RIGHT(J146,LEN(J146)-4)+1</f>
        <v>E.5.8</v>
      </c>
      <c r="K147" s="6" t="str">
        <f>J147&amp;" - "&amp;IFERROR(INDEX('L2'!$G$6:$G$502,MATCH(J147,'L2'!$P$6:$P$502,0)),"  ")</f>
        <v xml:space="preserve">E.5.8 -   </v>
      </c>
      <c r="L147" s="5" t="str">
        <f>L139&amp;"."&amp;RIGHT(L146,LEN(L146)-4)+1</f>
        <v>E.6.8</v>
      </c>
      <c r="M147" s="6" t="str">
        <f>L147&amp;" - "&amp;IFERROR(INDEX('L2'!$G$6:$G$502,MATCH(L147,'L2'!$P$6:$P$502,0)),"  ")</f>
        <v xml:space="preserve">E.6.8 -   </v>
      </c>
      <c r="N147" s="5" t="str">
        <f>N139&amp;"."&amp;RIGHT(N146,LEN(N146)-4)+1</f>
        <v>E.7.8</v>
      </c>
      <c r="O147" s="6" t="str">
        <f>N147&amp;" - "&amp;IFERROR(INDEX('L2'!$G$6:$G$502,MATCH(N147,'L2'!$P$6:$P$502,0)),"  ")</f>
        <v xml:space="preserve">E.7.8 -   </v>
      </c>
      <c r="P147" s="5" t="str">
        <f>P139&amp;"."&amp;RIGHT(P146,LEN(P146)-4)+1</f>
        <v>E.8.8</v>
      </c>
      <c r="Q147" s="6" t="str">
        <f>P147&amp;" - "&amp;IFERROR(INDEX('L2'!$G$6:$G$502,MATCH(P147,'L2'!$P$6:$P$502,0)),"  ")</f>
        <v xml:space="preserve">E.8.8 -   </v>
      </c>
      <c r="R147" s="5" t="str">
        <f>R139&amp;"."&amp;RIGHT(R146,LEN(R146)-4)+1</f>
        <v>E.9.8</v>
      </c>
      <c r="S147" s="6" t="str">
        <f>R147&amp;" - "&amp;IFERROR(INDEX('L2'!$G$6:$G$502,MATCH(R147,'L2'!$P$6:$P$502,0)),"  ")</f>
        <v xml:space="preserve">E.9.8 -   </v>
      </c>
      <c r="T147" s="5" t="str">
        <f>T139&amp;"."&amp;RIGHT(T146,LEN(T146)-5)+1</f>
        <v>E.10.8</v>
      </c>
      <c r="U147" s="6" t="str">
        <f>T147&amp;" - "&amp;IFERROR(INDEX('L2'!$G$6:$G$502,MATCH(T147,'L2'!$P$6:$P$502,0)),"  ")</f>
        <v xml:space="preserve">E.10.8 -   </v>
      </c>
    </row>
    <row r="148" spans="2:21" s="7" customFormat="1" ht="16">
      <c r="B148" s="5" t="str">
        <f>B139&amp;"."&amp;RIGHT(B147,LEN(B147)-4)+1</f>
        <v>E.1.9</v>
      </c>
      <c r="C148" s="6" t="str">
        <f>B148&amp;" - "&amp;IFERROR(INDEX('L2'!$G$6:$G$502,MATCH(B148,'L2'!$P$6:$P$502,0)),"  ")</f>
        <v xml:space="preserve">E.1.9 -   </v>
      </c>
      <c r="D148" s="5" t="str">
        <f>D139&amp;"."&amp;RIGHT(D147,LEN(D147)-4)+1</f>
        <v>E.2.9</v>
      </c>
      <c r="E148" s="6" t="str">
        <f>D148&amp;" - "&amp;IFERROR(INDEX('L2'!$G$6:$G$502,MATCH(D148,'L2'!$P$6:$P$502,0)),"  ")</f>
        <v xml:space="preserve">E.2.9 -   </v>
      </c>
      <c r="F148" s="5" t="str">
        <f>F139&amp;"."&amp;RIGHT(F147,LEN(F147)-4)+1</f>
        <v>E.3.9</v>
      </c>
      <c r="G148" s="6" t="str">
        <f>F148&amp;" - "&amp;IFERROR(INDEX('L2'!$G$6:$G$502,MATCH(F148,'L2'!$P$6:$P$502,0)),"  ")</f>
        <v xml:space="preserve">E.3.9 -   </v>
      </c>
      <c r="H148" s="5" t="str">
        <f>H139&amp;"."&amp;RIGHT(H147,LEN(H147)-4)+1</f>
        <v>E.4.9</v>
      </c>
      <c r="I148" s="6" t="str">
        <f>H148&amp;" - "&amp;IFERROR(INDEX('L2'!$G$6:$G$502,MATCH(H148,'L2'!$P$6:$P$502,0)),"  ")</f>
        <v xml:space="preserve">E.4.9 -   </v>
      </c>
      <c r="J148" s="5" t="str">
        <f>J139&amp;"."&amp;RIGHT(J147,LEN(J147)-4)+1</f>
        <v>E.5.9</v>
      </c>
      <c r="K148" s="6" t="str">
        <f>J148&amp;" - "&amp;IFERROR(INDEX('L2'!$G$6:$G$502,MATCH(J148,'L2'!$P$6:$P$502,0)),"  ")</f>
        <v xml:space="preserve">E.5.9 -   </v>
      </c>
      <c r="L148" s="5" t="str">
        <f>L139&amp;"."&amp;RIGHT(L147,LEN(L147)-4)+1</f>
        <v>E.6.9</v>
      </c>
      <c r="M148" s="6" t="str">
        <f>L148&amp;" - "&amp;IFERROR(INDEX('L2'!$G$6:$G$502,MATCH(L148,'L2'!$P$6:$P$502,0)),"  ")</f>
        <v xml:space="preserve">E.6.9 -   </v>
      </c>
      <c r="N148" s="5" t="str">
        <f>N139&amp;"."&amp;RIGHT(N147,LEN(N147)-4)+1</f>
        <v>E.7.9</v>
      </c>
      <c r="O148" s="6" t="str">
        <f>N148&amp;" - "&amp;IFERROR(INDEX('L2'!$G$6:$G$502,MATCH(N148,'L2'!$P$6:$P$502,0)),"  ")</f>
        <v xml:space="preserve">E.7.9 -   </v>
      </c>
      <c r="P148" s="5" t="str">
        <f>P139&amp;"."&amp;RIGHT(P147,LEN(P147)-4)+1</f>
        <v>E.8.9</v>
      </c>
      <c r="Q148" s="6" t="str">
        <f>P148&amp;" - "&amp;IFERROR(INDEX('L2'!$G$6:$G$502,MATCH(P148,'L2'!$P$6:$P$502,0)),"  ")</f>
        <v xml:space="preserve">E.8.9 -   </v>
      </c>
      <c r="R148" s="5" t="str">
        <f>R139&amp;"."&amp;RIGHT(R147,LEN(R147)-4)+1</f>
        <v>E.9.9</v>
      </c>
      <c r="S148" s="6" t="str">
        <f>R148&amp;" - "&amp;IFERROR(INDEX('L2'!$G$6:$G$502,MATCH(R148,'L2'!$P$6:$P$502,0)),"  ")</f>
        <v xml:space="preserve">E.9.9 -   </v>
      </c>
      <c r="T148" s="5" t="str">
        <f>T139&amp;"."&amp;RIGHT(T147,LEN(T147)-5)+1</f>
        <v>E.10.9</v>
      </c>
      <c r="U148" s="6" t="str">
        <f>T148&amp;" - "&amp;IFERROR(INDEX('L2'!$G$6:$G$502,MATCH(T148,'L2'!$P$6:$P$502,0)),"  ")</f>
        <v xml:space="preserve">E.10.9 -   </v>
      </c>
    </row>
    <row r="149" spans="2:21" s="7" customFormat="1" ht="16">
      <c r="B149" s="5" t="str">
        <f>B139&amp;"."&amp;RIGHT(B148,LEN(B148)-4)+1</f>
        <v>E.1.10</v>
      </c>
      <c r="C149" s="6" t="str">
        <f>B149&amp;" - "&amp;IFERROR(INDEX('L2'!$G$6:$G$502,MATCH(B149,'L2'!$P$6:$P$502,0)),"  ")</f>
        <v xml:space="preserve">E.1.10 -   </v>
      </c>
      <c r="D149" s="5" t="str">
        <f>D139&amp;"."&amp;RIGHT(D148,LEN(D148)-4)+1</f>
        <v>E.2.10</v>
      </c>
      <c r="E149" s="6" t="str">
        <f>D149&amp;" - "&amp;IFERROR(INDEX('L2'!$G$6:$G$502,MATCH(D149,'L2'!$P$6:$P$502,0)),"  ")</f>
        <v xml:space="preserve">E.2.10 -   </v>
      </c>
      <c r="F149" s="5" t="str">
        <f>F139&amp;"."&amp;RIGHT(F148,LEN(F148)-4)+1</f>
        <v>E.3.10</v>
      </c>
      <c r="G149" s="6" t="str">
        <f>F149&amp;" - "&amp;IFERROR(INDEX('L2'!$G$6:$G$502,MATCH(F149,'L2'!$P$6:$P$502,0)),"  ")</f>
        <v xml:space="preserve">E.3.10 -   </v>
      </c>
      <c r="H149" s="5" t="str">
        <f>H139&amp;"."&amp;RIGHT(H148,LEN(H148)-4)+1</f>
        <v>E.4.10</v>
      </c>
      <c r="I149" s="6" t="str">
        <f>H149&amp;" - "&amp;IFERROR(INDEX('L2'!$G$6:$G$502,MATCH(H149,'L2'!$P$6:$P$502,0)),"  ")</f>
        <v xml:space="preserve">E.4.10 -   </v>
      </c>
      <c r="J149" s="5" t="str">
        <f>J139&amp;"."&amp;RIGHT(J148,LEN(J148)-4)+1</f>
        <v>E.5.10</v>
      </c>
      <c r="K149" s="6" t="str">
        <f>J149&amp;" - "&amp;IFERROR(INDEX('L2'!$G$6:$G$502,MATCH(J149,'L2'!$P$6:$P$502,0)),"  ")</f>
        <v xml:space="preserve">E.5.10 -   </v>
      </c>
      <c r="L149" s="5" t="str">
        <f>L139&amp;"."&amp;RIGHT(L148,LEN(L148)-4)+1</f>
        <v>E.6.10</v>
      </c>
      <c r="M149" s="6" t="str">
        <f>L149&amp;" - "&amp;IFERROR(INDEX('L2'!$G$6:$G$502,MATCH(L149,'L2'!$P$6:$P$502,0)),"  ")</f>
        <v xml:space="preserve">E.6.10 -   </v>
      </c>
      <c r="N149" s="5" t="str">
        <f>N139&amp;"."&amp;RIGHT(N148,LEN(N148)-4)+1</f>
        <v>E.7.10</v>
      </c>
      <c r="O149" s="6" t="str">
        <f>N149&amp;" - "&amp;IFERROR(INDEX('L2'!$G$6:$G$502,MATCH(N149,'L2'!$P$6:$P$502,0)),"  ")</f>
        <v xml:space="preserve">E.7.10 -   </v>
      </c>
      <c r="P149" s="5" t="str">
        <f>P139&amp;"."&amp;RIGHT(P148,LEN(P148)-4)+1</f>
        <v>E.8.10</v>
      </c>
      <c r="Q149" s="6" t="str">
        <f>P149&amp;" - "&amp;IFERROR(INDEX('L2'!$G$6:$G$502,MATCH(P149,'L2'!$P$6:$P$502,0)),"  ")</f>
        <v xml:space="preserve">E.8.10 -   </v>
      </c>
      <c r="R149" s="5" t="str">
        <f>R139&amp;"."&amp;RIGHT(R148,LEN(R148)-4)+1</f>
        <v>E.9.10</v>
      </c>
      <c r="S149" s="6" t="str">
        <f>R149&amp;" - "&amp;IFERROR(INDEX('L2'!$G$6:$G$502,MATCH(R149,'L2'!$P$6:$P$502,0)),"  ")</f>
        <v xml:space="preserve">E.9.10 -   </v>
      </c>
      <c r="T149" s="5" t="str">
        <f>T139&amp;"."&amp;RIGHT(T148,LEN(T148)-5)+1</f>
        <v>E.10.10</v>
      </c>
      <c r="U149" s="6" t="str">
        <f>T149&amp;" - "&amp;IFERROR(INDEX('L2'!$G$6:$G$502,MATCH(T149,'L2'!$P$6:$P$502,0)),"  ")</f>
        <v xml:space="preserve">E.10.10 -   </v>
      </c>
    </row>
    <row r="150" spans="2:21" s="7" customFormat="1" ht="16">
      <c r="B150" s="5" t="str">
        <f>B139&amp;"."&amp;RIGHT(B149,LEN(B149)-4)+1</f>
        <v>E.1.11</v>
      </c>
      <c r="C150" s="6" t="str">
        <f>B150&amp;" - "&amp;IFERROR(INDEX('L2'!$G$6:$G$502,MATCH(B150,'L2'!$P$6:$P$502,0)),"  ")</f>
        <v xml:space="preserve">E.1.11 -   </v>
      </c>
      <c r="D150" s="5" t="str">
        <f>D139&amp;"."&amp;RIGHT(D149,LEN(D149)-4)+1</f>
        <v>E.2.11</v>
      </c>
      <c r="E150" s="6" t="str">
        <f>D150&amp;" - "&amp;IFERROR(INDEX('L2'!$G$6:$G$502,MATCH(D150,'L2'!$P$6:$P$502,0)),"  ")</f>
        <v xml:space="preserve">E.2.11 -   </v>
      </c>
      <c r="F150" s="5" t="str">
        <f>F139&amp;"."&amp;RIGHT(F149,LEN(F149)-4)+1</f>
        <v>E.3.11</v>
      </c>
      <c r="G150" s="6" t="str">
        <f>F150&amp;" - "&amp;IFERROR(INDEX('L2'!$G$6:$G$502,MATCH(F150,'L2'!$P$6:$P$502,0)),"  ")</f>
        <v xml:space="preserve">E.3.11 -   </v>
      </c>
      <c r="H150" s="5" t="str">
        <f>H139&amp;"."&amp;RIGHT(H149,LEN(H149)-4)+1</f>
        <v>E.4.11</v>
      </c>
      <c r="I150" s="6" t="str">
        <f>H150&amp;" - "&amp;IFERROR(INDEX('L2'!$G$6:$G$502,MATCH(H150,'L2'!$P$6:$P$502,0)),"  ")</f>
        <v xml:space="preserve">E.4.11 -   </v>
      </c>
      <c r="J150" s="5" t="str">
        <f>J139&amp;"."&amp;RIGHT(J149,LEN(J149)-4)+1</f>
        <v>E.5.11</v>
      </c>
      <c r="K150" s="6" t="str">
        <f>J150&amp;" - "&amp;IFERROR(INDEX('L2'!$G$6:$G$502,MATCH(J150,'L2'!$P$6:$P$502,0)),"  ")</f>
        <v xml:space="preserve">E.5.11 -   </v>
      </c>
      <c r="L150" s="5" t="str">
        <f>L139&amp;"."&amp;RIGHT(L149,LEN(L149)-4)+1</f>
        <v>E.6.11</v>
      </c>
      <c r="M150" s="6" t="str">
        <f>L150&amp;" - "&amp;IFERROR(INDEX('L2'!$G$6:$G$502,MATCH(L150,'L2'!$P$6:$P$502,0)),"  ")</f>
        <v xml:space="preserve">E.6.11 -   </v>
      </c>
      <c r="N150" s="5" t="str">
        <f>N139&amp;"."&amp;RIGHT(N149,LEN(N149)-4)+1</f>
        <v>E.7.11</v>
      </c>
      <c r="O150" s="6" t="str">
        <f>N150&amp;" - "&amp;IFERROR(INDEX('L2'!$G$6:$G$502,MATCH(N150,'L2'!$P$6:$P$502,0)),"  ")</f>
        <v xml:space="preserve">E.7.11 -   </v>
      </c>
      <c r="P150" s="5" t="str">
        <f>P139&amp;"."&amp;RIGHT(P149,LEN(P149)-4)+1</f>
        <v>E.8.11</v>
      </c>
      <c r="Q150" s="6" t="str">
        <f>P150&amp;" - "&amp;IFERROR(INDEX('L2'!$G$6:$G$502,MATCH(P150,'L2'!$P$6:$P$502,0)),"  ")</f>
        <v xml:space="preserve">E.8.11 -   </v>
      </c>
      <c r="R150" s="5" t="str">
        <f>R139&amp;"."&amp;RIGHT(R149,LEN(R149)-4)+1</f>
        <v>E.9.11</v>
      </c>
      <c r="S150" s="6" t="str">
        <f>R150&amp;" - "&amp;IFERROR(INDEX('L2'!$G$6:$G$502,MATCH(R150,'L2'!$P$6:$P$502,0)),"  ")</f>
        <v xml:space="preserve">E.9.11 -   </v>
      </c>
      <c r="T150" s="5" t="str">
        <f>T139&amp;"."&amp;RIGHT(T149,LEN(T149)-5)+1</f>
        <v>E.10.11</v>
      </c>
      <c r="U150" s="6" t="str">
        <f>T150&amp;" - "&amp;IFERROR(INDEX('L2'!$G$6:$G$502,MATCH(T150,'L2'!$P$6:$P$502,0)),"  ")</f>
        <v xml:space="preserve">E.10.11 -   </v>
      </c>
    </row>
    <row r="151" spans="2:21" s="7" customFormat="1" ht="16">
      <c r="B151" s="5" t="str">
        <f>B139&amp;"."&amp;RIGHT(B150,LEN(B150)-4)+1</f>
        <v>E.1.12</v>
      </c>
      <c r="C151" s="6" t="str">
        <f>B151&amp;" - "&amp;IFERROR(INDEX('L2'!$G$6:$G$502,MATCH(B151,'L2'!$P$6:$P$502,0)),"  ")</f>
        <v xml:space="preserve">E.1.12 -   </v>
      </c>
      <c r="D151" s="5" t="str">
        <f>D139&amp;"."&amp;RIGHT(D150,LEN(D150)-4)+1</f>
        <v>E.2.12</v>
      </c>
      <c r="E151" s="6" t="str">
        <f>D151&amp;" - "&amp;IFERROR(INDEX('L2'!$G$6:$G$502,MATCH(D151,'L2'!$P$6:$P$502,0)),"  ")</f>
        <v xml:space="preserve">E.2.12 -   </v>
      </c>
      <c r="F151" s="5" t="str">
        <f>F139&amp;"."&amp;RIGHT(F150,LEN(F150)-4)+1</f>
        <v>E.3.12</v>
      </c>
      <c r="G151" s="6" t="str">
        <f>F151&amp;" - "&amp;IFERROR(INDEX('L2'!$G$6:$G$502,MATCH(F151,'L2'!$P$6:$P$502,0)),"  ")</f>
        <v xml:space="preserve">E.3.12 -   </v>
      </c>
      <c r="H151" s="5" t="str">
        <f>H139&amp;"."&amp;RIGHT(H150,LEN(H150)-4)+1</f>
        <v>E.4.12</v>
      </c>
      <c r="I151" s="6" t="str">
        <f>H151&amp;" - "&amp;IFERROR(INDEX('L2'!$G$6:$G$502,MATCH(H151,'L2'!$P$6:$P$502,0)),"  ")</f>
        <v xml:space="preserve">E.4.12 -   </v>
      </c>
      <c r="J151" s="5" t="str">
        <f>J139&amp;"."&amp;RIGHT(J150,LEN(J150)-4)+1</f>
        <v>E.5.12</v>
      </c>
      <c r="K151" s="6" t="str">
        <f>J151&amp;" - "&amp;IFERROR(INDEX('L2'!$G$6:$G$502,MATCH(J151,'L2'!$P$6:$P$502,0)),"  ")</f>
        <v xml:space="preserve">E.5.12 -   </v>
      </c>
      <c r="L151" s="5" t="str">
        <f>L139&amp;"."&amp;RIGHT(L150,LEN(L150)-4)+1</f>
        <v>E.6.12</v>
      </c>
      <c r="M151" s="6" t="str">
        <f>L151&amp;" - "&amp;IFERROR(INDEX('L2'!$G$6:$G$502,MATCH(L151,'L2'!$P$6:$P$502,0)),"  ")</f>
        <v xml:space="preserve">E.6.12 -   </v>
      </c>
      <c r="N151" s="5" t="str">
        <f>N139&amp;"."&amp;RIGHT(N150,LEN(N150)-4)+1</f>
        <v>E.7.12</v>
      </c>
      <c r="O151" s="6" t="str">
        <f>N151&amp;" - "&amp;IFERROR(INDEX('L2'!$G$6:$G$502,MATCH(N151,'L2'!$P$6:$P$502,0)),"  ")</f>
        <v xml:space="preserve">E.7.12 -   </v>
      </c>
      <c r="P151" s="5" t="str">
        <f>P139&amp;"."&amp;RIGHT(P150,LEN(P150)-4)+1</f>
        <v>E.8.12</v>
      </c>
      <c r="Q151" s="6" t="str">
        <f>P151&amp;" - "&amp;IFERROR(INDEX('L2'!$G$6:$G$502,MATCH(P151,'L2'!$P$6:$P$502,0)),"  ")</f>
        <v xml:space="preserve">E.8.12 -   </v>
      </c>
      <c r="R151" s="5" t="str">
        <f>R139&amp;"."&amp;RIGHT(R150,LEN(R150)-4)+1</f>
        <v>E.9.12</v>
      </c>
      <c r="S151" s="6" t="str">
        <f>R151&amp;" - "&amp;IFERROR(INDEX('L2'!$G$6:$G$502,MATCH(R151,'L2'!$P$6:$P$502,0)),"  ")</f>
        <v xml:space="preserve">E.9.12 -   </v>
      </c>
      <c r="T151" s="5" t="str">
        <f>T139&amp;"."&amp;RIGHT(T150,LEN(T150)-5)+1</f>
        <v>E.10.12</v>
      </c>
      <c r="U151" s="6" t="str">
        <f>T151&amp;" - "&amp;IFERROR(INDEX('L2'!$G$6:$G$502,MATCH(T151,'L2'!$P$6:$P$502,0)),"  ")</f>
        <v xml:space="preserve">E.10.12 -   </v>
      </c>
    </row>
    <row r="152" spans="2:21" s="7" customFormat="1" ht="16">
      <c r="B152" s="5" t="str">
        <f>B139&amp;"."&amp;RIGHT(B151,LEN(B151)-4)+1</f>
        <v>E.1.13</v>
      </c>
      <c r="C152" s="6" t="str">
        <f>B152&amp;" - "&amp;IFERROR(INDEX('L2'!$G$6:$G$502,MATCH(B152,'L2'!$P$6:$P$502,0)),"  ")</f>
        <v xml:space="preserve">E.1.13 -   </v>
      </c>
      <c r="D152" s="5" t="str">
        <f>D139&amp;"."&amp;RIGHT(D151,LEN(D151)-4)+1</f>
        <v>E.2.13</v>
      </c>
      <c r="E152" s="6" t="str">
        <f>D152&amp;" - "&amp;IFERROR(INDEX('L2'!$G$6:$G$502,MATCH(D152,'L2'!$P$6:$P$502,0)),"  ")</f>
        <v xml:space="preserve">E.2.13 -   </v>
      </c>
      <c r="F152" s="5" t="str">
        <f>F139&amp;"."&amp;RIGHT(F151,LEN(F151)-4)+1</f>
        <v>E.3.13</v>
      </c>
      <c r="G152" s="6" t="str">
        <f>F152&amp;" - "&amp;IFERROR(INDEX('L2'!$G$6:$G$502,MATCH(F152,'L2'!$P$6:$P$502,0)),"  ")</f>
        <v xml:space="preserve">E.3.13 -   </v>
      </c>
      <c r="H152" s="5" t="str">
        <f>H139&amp;"."&amp;RIGHT(H151,LEN(H151)-4)+1</f>
        <v>E.4.13</v>
      </c>
      <c r="I152" s="6" t="str">
        <f>H152&amp;" - "&amp;IFERROR(INDEX('L2'!$G$6:$G$502,MATCH(H152,'L2'!$P$6:$P$502,0)),"  ")</f>
        <v xml:space="preserve">E.4.13 -   </v>
      </c>
      <c r="J152" s="5" t="str">
        <f>J139&amp;"."&amp;RIGHT(J151,LEN(J151)-4)+1</f>
        <v>E.5.13</v>
      </c>
      <c r="K152" s="6" t="str">
        <f>J152&amp;" - "&amp;IFERROR(INDEX('L2'!$G$6:$G$502,MATCH(J152,'L2'!$P$6:$P$502,0)),"  ")</f>
        <v xml:space="preserve">E.5.13 -   </v>
      </c>
      <c r="L152" s="5" t="str">
        <f>L139&amp;"."&amp;RIGHT(L151,LEN(L151)-4)+1</f>
        <v>E.6.13</v>
      </c>
      <c r="M152" s="6" t="str">
        <f>L152&amp;" - "&amp;IFERROR(INDEX('L2'!$G$6:$G$502,MATCH(L152,'L2'!$P$6:$P$502,0)),"  ")</f>
        <v xml:space="preserve">E.6.13 -   </v>
      </c>
      <c r="N152" s="5" t="str">
        <f>N139&amp;"."&amp;RIGHT(N151,LEN(N151)-4)+1</f>
        <v>E.7.13</v>
      </c>
      <c r="O152" s="6" t="str">
        <f>N152&amp;" - "&amp;IFERROR(INDEX('L2'!$G$6:$G$502,MATCH(N152,'L2'!$P$6:$P$502,0)),"  ")</f>
        <v xml:space="preserve">E.7.13 -   </v>
      </c>
      <c r="P152" s="5" t="str">
        <f>P139&amp;"."&amp;RIGHT(P151,LEN(P151)-4)+1</f>
        <v>E.8.13</v>
      </c>
      <c r="Q152" s="6" t="str">
        <f>P152&amp;" - "&amp;IFERROR(INDEX('L2'!$G$6:$G$502,MATCH(P152,'L2'!$P$6:$P$502,0)),"  ")</f>
        <v xml:space="preserve">E.8.13 -   </v>
      </c>
      <c r="R152" s="5" t="str">
        <f>R139&amp;"."&amp;RIGHT(R151,LEN(R151)-4)+1</f>
        <v>E.9.13</v>
      </c>
      <c r="S152" s="6" t="str">
        <f>R152&amp;" - "&amp;IFERROR(INDEX('L2'!$G$6:$G$502,MATCH(R152,'L2'!$P$6:$P$502,0)),"  ")</f>
        <v xml:space="preserve">E.9.13 -   </v>
      </c>
      <c r="T152" s="5" t="str">
        <f>T139&amp;"."&amp;RIGHT(T151,LEN(T151)-5)+1</f>
        <v>E.10.13</v>
      </c>
      <c r="U152" s="6" t="str">
        <f>T152&amp;" - "&amp;IFERROR(INDEX('L2'!$G$6:$G$502,MATCH(T152,'L2'!$P$6:$P$502,0)),"  ")</f>
        <v xml:space="preserve">E.10.13 -   </v>
      </c>
    </row>
    <row r="153" spans="2:21" s="7" customFormat="1" ht="16">
      <c r="B153" s="5" t="str">
        <f>B139&amp;"."&amp;RIGHT(B152,LEN(B152)-4)+1</f>
        <v>E.1.14</v>
      </c>
      <c r="C153" s="6" t="str">
        <f>B153&amp;" - "&amp;IFERROR(INDEX('L2'!$G$6:$G$502,MATCH(B153,'L2'!$P$6:$P$502,0)),"  ")</f>
        <v xml:space="preserve">E.1.14 -   </v>
      </c>
      <c r="D153" s="5" t="str">
        <f>D139&amp;"."&amp;RIGHT(D152,LEN(D152)-4)+1</f>
        <v>E.2.14</v>
      </c>
      <c r="E153" s="6" t="str">
        <f>D153&amp;" - "&amp;IFERROR(INDEX('L2'!$G$6:$G$502,MATCH(D153,'L2'!$P$6:$P$502,0)),"  ")</f>
        <v xml:space="preserve">E.2.14 -   </v>
      </c>
      <c r="F153" s="5" t="str">
        <f>F139&amp;"."&amp;RIGHT(F152,LEN(F152)-4)+1</f>
        <v>E.3.14</v>
      </c>
      <c r="G153" s="6" t="str">
        <f>F153&amp;" - "&amp;IFERROR(INDEX('L2'!$G$6:$G$502,MATCH(F153,'L2'!$P$6:$P$502,0)),"  ")</f>
        <v xml:space="preserve">E.3.14 -   </v>
      </c>
      <c r="H153" s="5" t="str">
        <f>H139&amp;"."&amp;RIGHT(H152,LEN(H152)-4)+1</f>
        <v>E.4.14</v>
      </c>
      <c r="I153" s="6" t="str">
        <f>H153&amp;" - "&amp;IFERROR(INDEX('L2'!$G$6:$G$502,MATCH(H153,'L2'!$P$6:$P$502,0)),"  ")</f>
        <v xml:space="preserve">E.4.14 -   </v>
      </c>
      <c r="J153" s="5" t="str">
        <f>J139&amp;"."&amp;RIGHT(J152,LEN(J152)-4)+1</f>
        <v>E.5.14</v>
      </c>
      <c r="K153" s="6" t="str">
        <f>J153&amp;" - "&amp;IFERROR(INDEX('L2'!$G$6:$G$502,MATCH(J153,'L2'!$P$6:$P$502,0)),"  ")</f>
        <v xml:space="preserve">E.5.14 -   </v>
      </c>
      <c r="L153" s="5" t="str">
        <f>L139&amp;"."&amp;RIGHT(L152,LEN(L152)-4)+1</f>
        <v>E.6.14</v>
      </c>
      <c r="M153" s="6" t="str">
        <f>L153&amp;" - "&amp;IFERROR(INDEX('L2'!$G$6:$G$502,MATCH(L153,'L2'!$P$6:$P$502,0)),"  ")</f>
        <v xml:space="preserve">E.6.14 -   </v>
      </c>
      <c r="N153" s="5" t="str">
        <f>N139&amp;"."&amp;RIGHT(N152,LEN(N152)-4)+1</f>
        <v>E.7.14</v>
      </c>
      <c r="O153" s="6" t="str">
        <f>N153&amp;" - "&amp;IFERROR(INDEX('L2'!$G$6:$G$502,MATCH(N153,'L2'!$P$6:$P$502,0)),"  ")</f>
        <v xml:space="preserve">E.7.14 -   </v>
      </c>
      <c r="P153" s="5" t="str">
        <f>P139&amp;"."&amp;RIGHT(P152,LEN(P152)-4)+1</f>
        <v>E.8.14</v>
      </c>
      <c r="Q153" s="6" t="str">
        <f>P153&amp;" - "&amp;IFERROR(INDEX('L2'!$G$6:$G$502,MATCH(P153,'L2'!$P$6:$P$502,0)),"  ")</f>
        <v xml:space="preserve">E.8.14 -   </v>
      </c>
      <c r="R153" s="5" t="str">
        <f>R139&amp;"."&amp;RIGHT(R152,LEN(R152)-4)+1</f>
        <v>E.9.14</v>
      </c>
      <c r="S153" s="6" t="str">
        <f>R153&amp;" - "&amp;IFERROR(INDEX('L2'!$G$6:$G$502,MATCH(R153,'L2'!$P$6:$P$502,0)),"  ")</f>
        <v xml:space="preserve">E.9.14 -   </v>
      </c>
      <c r="T153" s="5" t="str">
        <f>T139&amp;"."&amp;RIGHT(T152,LEN(T152)-5)+1</f>
        <v>E.10.14</v>
      </c>
      <c r="U153" s="6" t="str">
        <f>T153&amp;" - "&amp;IFERROR(INDEX('L2'!$G$6:$G$502,MATCH(T153,'L2'!$P$6:$P$502,0)),"  ")</f>
        <v xml:space="preserve">E.10.14 -   </v>
      </c>
    </row>
    <row r="154" spans="2:21" s="7" customFormat="1" ht="16">
      <c r="B154" s="5" t="str">
        <f>B139&amp;"."&amp;RIGHT(B153,LEN(B153)-4)+1</f>
        <v>E.1.15</v>
      </c>
      <c r="C154" s="6" t="str">
        <f>B154&amp;" - "&amp;IFERROR(INDEX('L2'!$G$6:$G$502,MATCH(B154,'L2'!$P$6:$P$502,0)),"  ")</f>
        <v xml:space="preserve">E.1.15 -   </v>
      </c>
      <c r="D154" s="5" t="str">
        <f>D139&amp;"."&amp;RIGHT(D153,LEN(D153)-4)+1</f>
        <v>E.2.15</v>
      </c>
      <c r="E154" s="6" t="str">
        <f>D154&amp;" - "&amp;IFERROR(INDEX('L2'!$G$6:$G$502,MATCH(D154,'L2'!$P$6:$P$502,0)),"  ")</f>
        <v xml:space="preserve">E.2.15 -   </v>
      </c>
      <c r="F154" s="5" t="str">
        <f>F139&amp;"."&amp;RIGHT(F153,LEN(F153)-4)+1</f>
        <v>E.3.15</v>
      </c>
      <c r="G154" s="6" t="str">
        <f>F154&amp;" - "&amp;IFERROR(INDEX('L2'!$G$6:$G$502,MATCH(F154,'L2'!$P$6:$P$502,0)),"  ")</f>
        <v xml:space="preserve">E.3.15 -   </v>
      </c>
      <c r="H154" s="5" t="str">
        <f>H139&amp;"."&amp;RIGHT(H153,LEN(H153)-4)+1</f>
        <v>E.4.15</v>
      </c>
      <c r="I154" s="6" t="str">
        <f>H154&amp;" - "&amp;IFERROR(INDEX('L2'!$G$6:$G$502,MATCH(H154,'L2'!$P$6:$P$502,0)),"  ")</f>
        <v xml:space="preserve">E.4.15 -   </v>
      </c>
      <c r="J154" s="5" t="str">
        <f>J139&amp;"."&amp;RIGHT(J153,LEN(J153)-4)+1</f>
        <v>E.5.15</v>
      </c>
      <c r="K154" s="6" t="str">
        <f>J154&amp;" - "&amp;IFERROR(INDEX('L2'!$G$6:$G$502,MATCH(J154,'L2'!$P$6:$P$502,0)),"  ")</f>
        <v xml:space="preserve">E.5.15 -   </v>
      </c>
      <c r="L154" s="5" t="str">
        <f>L139&amp;"."&amp;RIGHT(L153,LEN(L153)-4)+1</f>
        <v>E.6.15</v>
      </c>
      <c r="M154" s="6" t="str">
        <f>L154&amp;" - "&amp;IFERROR(INDEX('L2'!$G$6:$G$502,MATCH(L154,'L2'!$P$6:$P$502,0)),"  ")</f>
        <v xml:space="preserve">E.6.15 -   </v>
      </c>
      <c r="N154" s="5" t="str">
        <f>N139&amp;"."&amp;RIGHT(N153,LEN(N153)-4)+1</f>
        <v>E.7.15</v>
      </c>
      <c r="O154" s="6" t="str">
        <f>N154&amp;" - "&amp;IFERROR(INDEX('L2'!$G$6:$G$502,MATCH(N154,'L2'!$P$6:$P$502,0)),"  ")</f>
        <v xml:space="preserve">E.7.15 -   </v>
      </c>
      <c r="P154" s="5" t="str">
        <f>P139&amp;"."&amp;RIGHT(P153,LEN(P153)-4)+1</f>
        <v>E.8.15</v>
      </c>
      <c r="Q154" s="6" t="str">
        <f>P154&amp;" - "&amp;IFERROR(INDEX('L2'!$G$6:$G$502,MATCH(P154,'L2'!$P$6:$P$502,0)),"  ")</f>
        <v xml:space="preserve">E.8.15 -   </v>
      </c>
      <c r="R154" s="5" t="str">
        <f>R139&amp;"."&amp;RIGHT(R153,LEN(R153)-4)+1</f>
        <v>E.9.15</v>
      </c>
      <c r="S154" s="6" t="str">
        <f>R154&amp;" - "&amp;IFERROR(INDEX('L2'!$G$6:$G$502,MATCH(R154,'L2'!$P$6:$P$502,0)),"  ")</f>
        <v xml:space="preserve">E.9.15 -   </v>
      </c>
      <c r="T154" s="5" t="str">
        <f>T139&amp;"."&amp;RIGHT(T153,LEN(T153)-5)+1</f>
        <v>E.10.15</v>
      </c>
      <c r="U154" s="6" t="str">
        <f>T154&amp;" - "&amp;IFERROR(INDEX('L2'!$G$6:$G$502,MATCH(T154,'L2'!$P$6:$P$502,0)),"  ")</f>
        <v xml:space="preserve">E.10.15 -   </v>
      </c>
    </row>
    <row r="155" spans="2:21" s="7" customFormat="1" ht="16">
      <c r="B155" s="5" t="str">
        <f>B139&amp;"."&amp;RIGHT(B154,LEN(B154)-4)+1</f>
        <v>E.1.16</v>
      </c>
      <c r="C155" s="6" t="str">
        <f>B155&amp;" - "&amp;IFERROR(INDEX('L2'!$G$6:$G$502,MATCH(B155,'L2'!$P$6:$P$502,0)),"  ")</f>
        <v xml:space="preserve">E.1.16 -   </v>
      </c>
      <c r="D155" s="5" t="str">
        <f>D139&amp;"."&amp;RIGHT(D154,LEN(D154)-4)+1</f>
        <v>E.2.16</v>
      </c>
      <c r="E155" s="6" t="str">
        <f>D155&amp;" - "&amp;IFERROR(INDEX('L2'!$G$6:$G$502,MATCH(D155,'L2'!$P$6:$P$502,0)),"  ")</f>
        <v xml:space="preserve">E.2.16 -   </v>
      </c>
      <c r="F155" s="5" t="str">
        <f>F139&amp;"."&amp;RIGHT(F154,LEN(F154)-4)+1</f>
        <v>E.3.16</v>
      </c>
      <c r="G155" s="6" t="str">
        <f>F155&amp;" - "&amp;IFERROR(INDEX('L2'!$G$6:$G$502,MATCH(F155,'L2'!$P$6:$P$502,0)),"  ")</f>
        <v xml:space="preserve">E.3.16 -   </v>
      </c>
      <c r="H155" s="5" t="str">
        <f>H139&amp;"."&amp;RIGHT(H154,LEN(H154)-4)+1</f>
        <v>E.4.16</v>
      </c>
      <c r="I155" s="6" t="str">
        <f>H155&amp;" - "&amp;IFERROR(INDEX('L2'!$G$6:$G$502,MATCH(H155,'L2'!$P$6:$P$502,0)),"  ")</f>
        <v xml:space="preserve">E.4.16 -   </v>
      </c>
      <c r="J155" s="5" t="str">
        <f>J139&amp;"."&amp;RIGHT(J154,LEN(J154)-4)+1</f>
        <v>E.5.16</v>
      </c>
      <c r="K155" s="6" t="str">
        <f>J155&amp;" - "&amp;IFERROR(INDEX('L2'!$G$6:$G$502,MATCH(J155,'L2'!$P$6:$P$502,0)),"  ")</f>
        <v xml:space="preserve">E.5.16 -   </v>
      </c>
      <c r="L155" s="5" t="str">
        <f>L139&amp;"."&amp;RIGHT(L154,LEN(L154)-4)+1</f>
        <v>E.6.16</v>
      </c>
      <c r="M155" s="6" t="str">
        <f>L155&amp;" - "&amp;IFERROR(INDEX('L2'!$G$6:$G$502,MATCH(L155,'L2'!$P$6:$P$502,0)),"  ")</f>
        <v xml:space="preserve">E.6.16 -   </v>
      </c>
      <c r="N155" s="5" t="str">
        <f>N139&amp;"."&amp;RIGHT(N154,LEN(N154)-4)+1</f>
        <v>E.7.16</v>
      </c>
      <c r="O155" s="6" t="str">
        <f>N155&amp;" - "&amp;IFERROR(INDEX('L2'!$G$6:$G$502,MATCH(N155,'L2'!$P$6:$P$502,0)),"  ")</f>
        <v xml:space="preserve">E.7.16 -   </v>
      </c>
      <c r="P155" s="5" t="str">
        <f>P139&amp;"."&amp;RIGHT(P154,LEN(P154)-4)+1</f>
        <v>E.8.16</v>
      </c>
      <c r="Q155" s="6" t="str">
        <f>P155&amp;" - "&amp;IFERROR(INDEX('L2'!$G$6:$G$502,MATCH(P155,'L2'!$P$6:$P$502,0)),"  ")</f>
        <v xml:space="preserve">E.8.16 -   </v>
      </c>
      <c r="R155" s="5" t="str">
        <f>R139&amp;"."&amp;RIGHT(R154,LEN(R154)-4)+1</f>
        <v>E.9.16</v>
      </c>
      <c r="S155" s="6" t="str">
        <f>R155&amp;" - "&amp;IFERROR(INDEX('L2'!$G$6:$G$502,MATCH(R155,'L2'!$P$6:$P$502,0)),"  ")</f>
        <v xml:space="preserve">E.9.16 -   </v>
      </c>
      <c r="T155" s="5" t="str">
        <f>T139&amp;"."&amp;RIGHT(T154,LEN(T154)-5)+1</f>
        <v>E.10.16</v>
      </c>
      <c r="U155" s="6" t="str">
        <f>T155&amp;" - "&amp;IFERROR(INDEX('L2'!$G$6:$G$502,MATCH(T155,'L2'!$P$6:$P$502,0)),"  ")</f>
        <v xml:space="preserve">E.10.16 -   </v>
      </c>
    </row>
    <row r="156" spans="2:21" s="7" customFormat="1" ht="16">
      <c r="B156" s="5" t="str">
        <f>B139&amp;"."&amp;RIGHT(B155,LEN(B155)-4)+1</f>
        <v>E.1.17</v>
      </c>
      <c r="C156" s="6" t="str">
        <f>B156&amp;" - "&amp;IFERROR(INDEX('L2'!$G$6:$G$502,MATCH(B156,'L2'!$P$6:$P$502,0)),"  ")</f>
        <v xml:space="preserve">E.1.17 -   </v>
      </c>
      <c r="D156" s="5" t="str">
        <f>D139&amp;"."&amp;RIGHT(D155,LEN(D155)-4)+1</f>
        <v>E.2.17</v>
      </c>
      <c r="E156" s="6" t="str">
        <f>D156&amp;" - "&amp;IFERROR(INDEX('L2'!$G$6:$G$502,MATCH(D156,'L2'!$P$6:$P$502,0)),"  ")</f>
        <v xml:space="preserve">E.2.17 -   </v>
      </c>
      <c r="F156" s="5" t="str">
        <f>F139&amp;"."&amp;RIGHT(F155,LEN(F155)-4)+1</f>
        <v>E.3.17</v>
      </c>
      <c r="G156" s="6" t="str">
        <f>F156&amp;" - "&amp;IFERROR(INDEX('L2'!$G$6:$G$502,MATCH(F156,'L2'!$P$6:$P$502,0)),"  ")</f>
        <v xml:space="preserve">E.3.17 -   </v>
      </c>
      <c r="H156" s="5" t="str">
        <f>H139&amp;"."&amp;RIGHT(H155,LEN(H155)-4)+1</f>
        <v>E.4.17</v>
      </c>
      <c r="I156" s="6" t="str">
        <f>H156&amp;" - "&amp;IFERROR(INDEX('L2'!$G$6:$G$502,MATCH(H156,'L2'!$P$6:$P$502,0)),"  ")</f>
        <v xml:space="preserve">E.4.17 -   </v>
      </c>
      <c r="J156" s="5" t="str">
        <f>J139&amp;"."&amp;RIGHT(J155,LEN(J155)-4)+1</f>
        <v>E.5.17</v>
      </c>
      <c r="K156" s="6" t="str">
        <f>J156&amp;" - "&amp;IFERROR(INDEX('L2'!$G$6:$G$502,MATCH(J156,'L2'!$P$6:$P$502,0)),"  ")</f>
        <v xml:space="preserve">E.5.17 -   </v>
      </c>
      <c r="L156" s="5" t="str">
        <f>L139&amp;"."&amp;RIGHT(L155,LEN(L155)-4)+1</f>
        <v>E.6.17</v>
      </c>
      <c r="M156" s="6" t="str">
        <f>L156&amp;" - "&amp;IFERROR(INDEX('L2'!$G$6:$G$502,MATCH(L156,'L2'!$P$6:$P$502,0)),"  ")</f>
        <v xml:space="preserve">E.6.17 -   </v>
      </c>
      <c r="N156" s="5" t="str">
        <f>N139&amp;"."&amp;RIGHT(N155,LEN(N155)-4)+1</f>
        <v>E.7.17</v>
      </c>
      <c r="O156" s="6" t="str">
        <f>N156&amp;" - "&amp;IFERROR(INDEX('L2'!$G$6:$G$502,MATCH(N156,'L2'!$P$6:$P$502,0)),"  ")</f>
        <v xml:space="preserve">E.7.17 -   </v>
      </c>
      <c r="P156" s="5" t="str">
        <f>P139&amp;"."&amp;RIGHT(P155,LEN(P155)-4)+1</f>
        <v>E.8.17</v>
      </c>
      <c r="Q156" s="6" t="str">
        <f>P156&amp;" - "&amp;IFERROR(INDEX('L2'!$G$6:$G$502,MATCH(P156,'L2'!$P$6:$P$502,0)),"  ")</f>
        <v xml:space="preserve">E.8.17 -   </v>
      </c>
      <c r="R156" s="5" t="str">
        <f>R139&amp;"."&amp;RIGHT(R155,LEN(R155)-4)+1</f>
        <v>E.9.17</v>
      </c>
      <c r="S156" s="6" t="str">
        <f>R156&amp;" - "&amp;IFERROR(INDEX('L2'!$G$6:$G$502,MATCH(R156,'L2'!$P$6:$P$502,0)),"  ")</f>
        <v xml:space="preserve">E.9.17 -   </v>
      </c>
      <c r="T156" s="5" t="str">
        <f>T139&amp;"."&amp;RIGHT(T155,LEN(T155)-5)+1</f>
        <v>E.10.17</v>
      </c>
      <c r="U156" s="6" t="str">
        <f>T156&amp;" - "&amp;IFERROR(INDEX('L2'!$G$6:$G$502,MATCH(T156,'L2'!$P$6:$P$502,0)),"  ")</f>
        <v xml:space="preserve">E.10.17 -   </v>
      </c>
    </row>
    <row r="157" spans="2:21" s="7" customFormat="1" ht="16">
      <c r="B157" s="5" t="str">
        <f>B139&amp;"."&amp;RIGHT(B156,LEN(B156)-4)+1</f>
        <v>E.1.18</v>
      </c>
      <c r="C157" s="6" t="str">
        <f>B157&amp;" - "&amp;IFERROR(INDEX('L2'!$G$6:$G$502,MATCH(B157,'L2'!$P$6:$P$502,0)),"  ")</f>
        <v xml:space="preserve">E.1.18 -   </v>
      </c>
      <c r="D157" s="5" t="str">
        <f>D139&amp;"."&amp;RIGHT(D156,LEN(D156)-4)+1</f>
        <v>E.2.18</v>
      </c>
      <c r="E157" s="6" t="str">
        <f>D157&amp;" - "&amp;IFERROR(INDEX('L2'!$G$6:$G$502,MATCH(D157,'L2'!$P$6:$P$502,0)),"  ")</f>
        <v xml:space="preserve">E.2.18 -   </v>
      </c>
      <c r="F157" s="5" t="str">
        <f>F139&amp;"."&amp;RIGHT(F156,LEN(F156)-4)+1</f>
        <v>E.3.18</v>
      </c>
      <c r="G157" s="6" t="str">
        <f>F157&amp;" - "&amp;IFERROR(INDEX('L2'!$G$6:$G$502,MATCH(F157,'L2'!$P$6:$P$502,0)),"  ")</f>
        <v xml:space="preserve">E.3.18 -   </v>
      </c>
      <c r="H157" s="5" t="str">
        <f>H139&amp;"."&amp;RIGHT(H156,LEN(H156)-4)+1</f>
        <v>E.4.18</v>
      </c>
      <c r="I157" s="6" t="str">
        <f>H157&amp;" - "&amp;IFERROR(INDEX('L2'!$G$6:$G$502,MATCH(H157,'L2'!$P$6:$P$502,0)),"  ")</f>
        <v xml:space="preserve">E.4.18 -   </v>
      </c>
      <c r="J157" s="5" t="str">
        <f>J139&amp;"."&amp;RIGHT(J156,LEN(J156)-4)+1</f>
        <v>E.5.18</v>
      </c>
      <c r="K157" s="6" t="str">
        <f>J157&amp;" - "&amp;IFERROR(INDEX('L2'!$G$6:$G$502,MATCH(J157,'L2'!$P$6:$P$502,0)),"  ")</f>
        <v xml:space="preserve">E.5.18 -   </v>
      </c>
      <c r="L157" s="5" t="str">
        <f>L139&amp;"."&amp;RIGHT(L156,LEN(L156)-4)+1</f>
        <v>E.6.18</v>
      </c>
      <c r="M157" s="6" t="str">
        <f>L157&amp;" - "&amp;IFERROR(INDEX('L2'!$G$6:$G$502,MATCH(L157,'L2'!$P$6:$P$502,0)),"  ")</f>
        <v xml:space="preserve">E.6.18 -   </v>
      </c>
      <c r="N157" s="5" t="str">
        <f>N139&amp;"."&amp;RIGHT(N156,LEN(N156)-4)+1</f>
        <v>E.7.18</v>
      </c>
      <c r="O157" s="6" t="str">
        <f>N157&amp;" - "&amp;IFERROR(INDEX('L2'!$G$6:$G$502,MATCH(N157,'L2'!$P$6:$P$502,0)),"  ")</f>
        <v xml:space="preserve">E.7.18 -   </v>
      </c>
      <c r="P157" s="5" t="str">
        <f>P139&amp;"."&amp;RIGHT(P156,LEN(P156)-4)+1</f>
        <v>E.8.18</v>
      </c>
      <c r="Q157" s="6" t="str">
        <f>P157&amp;" - "&amp;IFERROR(INDEX('L2'!$G$6:$G$502,MATCH(P157,'L2'!$P$6:$P$502,0)),"  ")</f>
        <v xml:space="preserve">E.8.18 -   </v>
      </c>
      <c r="R157" s="5" t="str">
        <f>R139&amp;"."&amp;RIGHT(R156,LEN(R156)-4)+1</f>
        <v>E.9.18</v>
      </c>
      <c r="S157" s="6" t="str">
        <f>R157&amp;" - "&amp;IFERROR(INDEX('L2'!$G$6:$G$502,MATCH(R157,'L2'!$P$6:$P$502,0)),"  ")</f>
        <v xml:space="preserve">E.9.18 -   </v>
      </c>
      <c r="T157" s="5" t="str">
        <f>T139&amp;"."&amp;RIGHT(T156,LEN(T156)-5)+1</f>
        <v>E.10.18</v>
      </c>
      <c r="U157" s="6" t="str">
        <f>T157&amp;" - "&amp;IFERROR(INDEX('L2'!$G$6:$G$502,MATCH(T157,'L2'!$P$6:$P$502,0)),"  ")</f>
        <v xml:space="preserve">E.10.18 -   </v>
      </c>
    </row>
    <row r="158" spans="2:21" s="7" customFormat="1" ht="16">
      <c r="B158" s="5" t="str">
        <f>B139&amp;"."&amp;RIGHT(B157,LEN(B157)-4)+1</f>
        <v>E.1.19</v>
      </c>
      <c r="C158" s="6" t="str">
        <f>B158&amp;" - "&amp;IFERROR(INDEX('L2'!$G$6:$G$502,MATCH(B158,'L2'!$P$6:$P$502,0)),"  ")</f>
        <v xml:space="preserve">E.1.19 -   </v>
      </c>
      <c r="D158" s="5" t="str">
        <f>D139&amp;"."&amp;RIGHT(D157,LEN(D157)-4)+1</f>
        <v>E.2.19</v>
      </c>
      <c r="E158" s="6" t="str">
        <f>D158&amp;" - "&amp;IFERROR(INDEX('L2'!$G$6:$G$502,MATCH(D158,'L2'!$P$6:$P$502,0)),"  ")</f>
        <v xml:space="preserve">E.2.19 -   </v>
      </c>
      <c r="F158" s="5" t="str">
        <f>F139&amp;"."&amp;RIGHT(F157,LEN(F157)-4)+1</f>
        <v>E.3.19</v>
      </c>
      <c r="G158" s="6" t="str">
        <f>F158&amp;" - "&amp;IFERROR(INDEX('L2'!$G$6:$G$502,MATCH(F158,'L2'!$P$6:$P$502,0)),"  ")</f>
        <v xml:space="preserve">E.3.19 -   </v>
      </c>
      <c r="H158" s="5" t="str">
        <f>H139&amp;"."&amp;RIGHT(H157,LEN(H157)-4)+1</f>
        <v>E.4.19</v>
      </c>
      <c r="I158" s="6" t="str">
        <f>H158&amp;" - "&amp;IFERROR(INDEX('L2'!$G$6:$G$502,MATCH(H158,'L2'!$P$6:$P$502,0)),"  ")</f>
        <v xml:space="preserve">E.4.19 -   </v>
      </c>
      <c r="J158" s="5" t="str">
        <f>J139&amp;"."&amp;RIGHT(J157,LEN(J157)-4)+1</f>
        <v>E.5.19</v>
      </c>
      <c r="K158" s="6" t="str">
        <f>J158&amp;" - "&amp;IFERROR(INDEX('L2'!$G$6:$G$502,MATCH(J158,'L2'!$P$6:$P$502,0)),"  ")</f>
        <v xml:space="preserve">E.5.19 -   </v>
      </c>
      <c r="L158" s="5" t="str">
        <f>L139&amp;"."&amp;RIGHT(L157,LEN(L157)-4)+1</f>
        <v>E.6.19</v>
      </c>
      <c r="M158" s="6" t="str">
        <f>L158&amp;" - "&amp;IFERROR(INDEX('L2'!$G$6:$G$502,MATCH(L158,'L2'!$P$6:$P$502,0)),"  ")</f>
        <v xml:space="preserve">E.6.19 -   </v>
      </c>
      <c r="N158" s="5" t="str">
        <f>N139&amp;"."&amp;RIGHT(N157,LEN(N157)-4)+1</f>
        <v>E.7.19</v>
      </c>
      <c r="O158" s="6" t="str">
        <f>N158&amp;" - "&amp;IFERROR(INDEX('L2'!$G$6:$G$502,MATCH(N158,'L2'!$P$6:$P$502,0)),"  ")</f>
        <v xml:space="preserve">E.7.19 -   </v>
      </c>
      <c r="P158" s="5" t="str">
        <f>P139&amp;"."&amp;RIGHT(P157,LEN(P157)-4)+1</f>
        <v>E.8.19</v>
      </c>
      <c r="Q158" s="6" t="str">
        <f>P158&amp;" - "&amp;IFERROR(INDEX('L2'!$G$6:$G$502,MATCH(P158,'L2'!$P$6:$P$502,0)),"  ")</f>
        <v xml:space="preserve">E.8.19 -   </v>
      </c>
      <c r="R158" s="5" t="str">
        <f>R139&amp;"."&amp;RIGHT(R157,LEN(R157)-4)+1</f>
        <v>E.9.19</v>
      </c>
      <c r="S158" s="6" t="str">
        <f>R158&amp;" - "&amp;IFERROR(INDEX('L2'!$G$6:$G$502,MATCH(R158,'L2'!$P$6:$P$502,0)),"  ")</f>
        <v xml:space="preserve">E.9.19 -   </v>
      </c>
      <c r="T158" s="5" t="str">
        <f>T139&amp;"."&amp;RIGHT(T157,LEN(T157)-5)+1</f>
        <v>E.10.19</v>
      </c>
      <c r="U158" s="6" t="str">
        <f>T158&amp;" - "&amp;IFERROR(INDEX('L2'!$G$6:$G$502,MATCH(T158,'L2'!$P$6:$P$502,0)),"  ")</f>
        <v xml:space="preserve">E.10.19 -   </v>
      </c>
    </row>
    <row r="159" spans="2:21" s="7" customFormat="1" ht="16">
      <c r="B159" s="5" t="str">
        <f>B139&amp;"."&amp;RIGHT(B158,LEN(B158)-4)+1</f>
        <v>E.1.20</v>
      </c>
      <c r="C159" s="6" t="str">
        <f>B159&amp;" - "&amp;IFERROR(INDEX('L2'!$G$6:$G$502,MATCH(B159,'L2'!$P$6:$P$502,0)),"  ")</f>
        <v xml:space="preserve">E.1.20 -   </v>
      </c>
      <c r="D159" s="5" t="str">
        <f>D139&amp;"."&amp;RIGHT(D158,LEN(D158)-4)+1</f>
        <v>E.2.20</v>
      </c>
      <c r="E159" s="6" t="str">
        <f>D159&amp;" - "&amp;IFERROR(INDEX('L2'!$G$6:$G$502,MATCH(D159,'L2'!$P$6:$P$502,0)),"  ")</f>
        <v xml:space="preserve">E.2.20 -   </v>
      </c>
      <c r="F159" s="5" t="str">
        <f>F139&amp;"."&amp;RIGHT(F158,LEN(F158)-4)+1</f>
        <v>E.3.20</v>
      </c>
      <c r="G159" s="6" t="str">
        <f>F159&amp;" - "&amp;IFERROR(INDEX('L2'!$G$6:$G$502,MATCH(F159,'L2'!$P$6:$P$502,0)),"  ")</f>
        <v xml:space="preserve">E.3.20 -   </v>
      </c>
      <c r="H159" s="5" t="str">
        <f>H139&amp;"."&amp;RIGHT(H158,LEN(H158)-4)+1</f>
        <v>E.4.20</v>
      </c>
      <c r="I159" s="6" t="str">
        <f>H159&amp;" - "&amp;IFERROR(INDEX('L2'!$G$6:$G$502,MATCH(H159,'L2'!$P$6:$P$502,0)),"  ")</f>
        <v xml:space="preserve">E.4.20 -   </v>
      </c>
      <c r="J159" s="5" t="str">
        <f>J139&amp;"."&amp;RIGHT(J158,LEN(J158)-4)+1</f>
        <v>E.5.20</v>
      </c>
      <c r="K159" s="6" t="str">
        <f>J159&amp;" - "&amp;IFERROR(INDEX('L2'!$G$6:$G$502,MATCH(J159,'L2'!$P$6:$P$502,0)),"  ")</f>
        <v xml:space="preserve">E.5.20 -   </v>
      </c>
      <c r="L159" s="5" t="str">
        <f>L139&amp;"."&amp;RIGHT(L158,LEN(L158)-4)+1</f>
        <v>E.6.20</v>
      </c>
      <c r="M159" s="6" t="str">
        <f>L159&amp;" - "&amp;IFERROR(INDEX('L2'!$G$6:$G$502,MATCH(L159,'L2'!$P$6:$P$502,0)),"  ")</f>
        <v xml:space="preserve">E.6.20 -   </v>
      </c>
      <c r="N159" s="5" t="str">
        <f>N139&amp;"."&amp;RIGHT(N158,LEN(N158)-4)+1</f>
        <v>E.7.20</v>
      </c>
      <c r="O159" s="6" t="str">
        <f>N159&amp;" - "&amp;IFERROR(INDEX('L2'!$G$6:$G$502,MATCH(N159,'L2'!$P$6:$P$502,0)),"  ")</f>
        <v xml:space="preserve">E.7.20 -   </v>
      </c>
      <c r="P159" s="5" t="str">
        <f>P139&amp;"."&amp;RIGHT(P158,LEN(P158)-4)+1</f>
        <v>E.8.20</v>
      </c>
      <c r="Q159" s="6" t="str">
        <f>P159&amp;" - "&amp;IFERROR(INDEX('L2'!$G$6:$G$502,MATCH(P159,'L2'!$P$6:$P$502,0)),"  ")</f>
        <v xml:space="preserve">E.8.20 -   </v>
      </c>
      <c r="R159" s="5" t="str">
        <f>R139&amp;"."&amp;RIGHT(R158,LEN(R158)-4)+1</f>
        <v>E.9.20</v>
      </c>
      <c r="S159" s="6" t="str">
        <f>R159&amp;" - "&amp;IFERROR(INDEX('L2'!$G$6:$G$502,MATCH(R159,'L2'!$P$6:$P$502,0)),"  ")</f>
        <v xml:space="preserve">E.9.20 -   </v>
      </c>
      <c r="T159" s="5" t="str">
        <f>T139&amp;"."&amp;RIGHT(T158,LEN(T158)-5)+1</f>
        <v>E.10.20</v>
      </c>
      <c r="U159" s="6" t="str">
        <f>T159&amp;" - "&amp;IFERROR(INDEX('L2'!$G$6:$G$502,MATCH(T159,'L2'!$P$6:$P$502,0)),"  ")</f>
        <v xml:space="preserve">E.10.20 -   </v>
      </c>
    </row>
    <row r="161" spans="2:21" ht="16">
      <c r="B161" s="158" t="str">
        <f>"Level 3 - "&amp;INDEX($C$6:$C$31,MATCH($B$11,$B$6:$B$31,0))&amp;" ("&amp;$B$11&amp;")"</f>
        <v>Level 3 - F - Demolition and Abatement (F)</v>
      </c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</row>
    <row r="162" spans="2:21" ht="16">
      <c r="B162" s="18" t="str">
        <f>MID(B161,LEN(B161)-1,1)&amp;".1"</f>
        <v>F.1</v>
      </c>
      <c r="C162" s="18" t="str">
        <f>IFERROR(INDEX('L2'!$E$6:$E$502,MATCH(B162,'L2'!$O$6:$O$502,0)),"  ")</f>
        <v>Abatement</v>
      </c>
      <c r="D162" s="18" t="str">
        <f>LEFT(B162,1)&amp;"."&amp;RIGHT(B162,1)+1</f>
        <v>F.2</v>
      </c>
      <c r="E162" s="18" t="str">
        <f>IFERROR(INDEX('L2'!$E$6:$E$502,MATCH(D162,'L2'!$O$6:$O$502,0)),"  ")</f>
        <v>Demolition</v>
      </c>
      <c r="F162" s="18" t="str">
        <f>LEFT(D162,1)&amp;"."&amp;RIGHT(D162,1)+1</f>
        <v>F.3</v>
      </c>
      <c r="G162" s="18" t="str">
        <f>IFERROR(INDEX('L2'!$E$6:$E$502,MATCH(F162,'L2'!$O$6:$O$502,0)),"  ")</f>
        <v>Demolition and Abatement General</v>
      </c>
      <c r="H162" s="18" t="str">
        <f>LEFT(F162,1)&amp;"."&amp;RIGHT(F162,1)+1</f>
        <v>F.4</v>
      </c>
      <c r="I162" s="18" t="str">
        <f>IFERROR(INDEX('L2'!$E$6:$E$502,MATCH(H162,'L2'!$O$6:$O$502,0)),"  ")</f>
        <v xml:space="preserve">  </v>
      </c>
      <c r="J162" s="18" t="str">
        <f>LEFT(H162,1)&amp;"."&amp;RIGHT(H162,1)+1</f>
        <v>F.5</v>
      </c>
      <c r="K162" s="18" t="str">
        <f>IFERROR(INDEX('L2'!$E$6:$E$502,MATCH(J162,'L2'!$O$6:$O$502,0)),"  ")</f>
        <v xml:space="preserve">  </v>
      </c>
      <c r="L162" s="18" t="str">
        <f>LEFT(J162,1)&amp;"."&amp;RIGHT(J162,1)+1</f>
        <v>F.6</v>
      </c>
      <c r="M162" s="18" t="str">
        <f>IFERROR(INDEX('L2'!$E$6:$E$502,MATCH(L162,'L2'!$O$6:$O$502,0)),"  ")</f>
        <v xml:space="preserve">  </v>
      </c>
      <c r="N162" s="18" t="str">
        <f>LEFT(L162,1)&amp;"."&amp;RIGHT(L162,1)+1</f>
        <v>F.7</v>
      </c>
      <c r="O162" s="18" t="str">
        <f>IFERROR(INDEX('L2'!$E$6:$E$502,MATCH(N162,'L2'!$O$6:$O$502,0)),"  ")</f>
        <v xml:space="preserve">  </v>
      </c>
      <c r="P162" s="18" t="str">
        <f>LEFT(N162,1)&amp;"."&amp;RIGHT(N162,1)+1</f>
        <v>F.8</v>
      </c>
      <c r="Q162" s="18" t="str">
        <f>IFERROR(INDEX('L2'!$E$6:$E$502,MATCH(P162,'L2'!$O$6:$O$502,0)),"  ")</f>
        <v xml:space="preserve">  </v>
      </c>
      <c r="R162" s="18" t="str">
        <f>LEFT(P162,1)&amp;"."&amp;RIGHT(P162,1)+1</f>
        <v>F.9</v>
      </c>
      <c r="S162" s="18" t="str">
        <f>IFERROR(INDEX('L2'!$E$6:$E$502,MATCH(R162,'L2'!$O$6:$O$502,0)),"  ")</f>
        <v xml:space="preserve">  </v>
      </c>
      <c r="T162" s="18" t="str">
        <f>LEFT(R162,1)&amp;"."&amp;RIGHT(R162,1)+1</f>
        <v>F.10</v>
      </c>
      <c r="U162" s="18" t="str">
        <f>IFERROR(INDEX('L2'!$E$6:$E$502,MATCH(T162,'L2'!$O$6:$O$502,0)),"  ")</f>
        <v xml:space="preserve">  </v>
      </c>
    </row>
    <row r="163" spans="2:21" s="7" customFormat="1" ht="16">
      <c r="B163" s="5" t="str">
        <f>B162&amp;".1"</f>
        <v>F.1.1</v>
      </c>
      <c r="C163" s="6" t="str">
        <f>B163&amp;" - "&amp;IFERROR(INDEX('L2'!$G$6:$G$502,MATCH(B163,'L2'!$P$6:$P$502,0)),"  ")</f>
        <v>F.1.1 - Abatement Allowance</v>
      </c>
      <c r="D163" s="5" t="str">
        <f>D162&amp;".1"</f>
        <v>F.2.1</v>
      </c>
      <c r="E163" s="6" t="str">
        <f>D163&amp;" - "&amp;IFERROR(INDEX('L2'!$G$6:$G$502,MATCH(D163,'L2'!$P$6:$P$502,0)),"  ")</f>
        <v>F.2.1 - Building Demolition, 1-Story Wood-Framed</v>
      </c>
      <c r="F163" s="5" t="str">
        <f>F162&amp;".1"</f>
        <v>F.3.1</v>
      </c>
      <c r="G163" s="6" t="str">
        <f>F163&amp;" - "&amp;IFERROR(INDEX('L2'!$G$6:$G$502,MATCH(F163,'L2'!$P$6:$P$502,0)),"  ")</f>
        <v>F.3.1 - Demolition And Abatement Allowance</v>
      </c>
      <c r="H163" s="5" t="str">
        <f>H162&amp;".1"</f>
        <v>F.4.1</v>
      </c>
      <c r="I163" s="6" t="str">
        <f>H163&amp;" - "&amp;IFERROR(INDEX('L2'!$G$6:$G$502,MATCH(H163,'L2'!$P$6:$P$502,0)),"  ")</f>
        <v xml:space="preserve">F.4.1 -   </v>
      </c>
      <c r="J163" s="5" t="str">
        <f>J162&amp;".1"</f>
        <v>F.5.1</v>
      </c>
      <c r="K163" s="6" t="str">
        <f>J163&amp;" - "&amp;IFERROR(INDEX('L2'!$G$6:$G$502,MATCH(J163,'L2'!$P$6:$P$502,0)),"  ")</f>
        <v xml:space="preserve">F.5.1 -   </v>
      </c>
      <c r="L163" s="5" t="str">
        <f>L162&amp;".1"</f>
        <v>F.6.1</v>
      </c>
      <c r="M163" s="6" t="str">
        <f>L163&amp;" - "&amp;IFERROR(INDEX('L2'!$G$6:$G$502,MATCH(L163,'L2'!$P$6:$P$502,0)),"  ")</f>
        <v xml:space="preserve">F.6.1 -   </v>
      </c>
      <c r="N163" s="5" t="str">
        <f>N162&amp;".1"</f>
        <v>F.7.1</v>
      </c>
      <c r="O163" s="6" t="str">
        <f>N163&amp;" - "&amp;IFERROR(INDEX('L2'!$G$6:$G$502,MATCH(N163,'L2'!$P$6:$P$502,0)),"  ")</f>
        <v xml:space="preserve">F.7.1 -   </v>
      </c>
      <c r="P163" s="5" t="str">
        <f>P162&amp;".1"</f>
        <v>F.8.1</v>
      </c>
      <c r="Q163" s="6" t="str">
        <f>P163&amp;" - "&amp;IFERROR(INDEX('L2'!$G$6:$G$502,MATCH(P163,'L2'!$P$6:$P$502,0)),"  ")</f>
        <v xml:space="preserve">F.8.1 -   </v>
      </c>
      <c r="R163" s="5" t="str">
        <f>R162&amp;".1"</f>
        <v>F.9.1</v>
      </c>
      <c r="S163" s="6" t="str">
        <f>R163&amp;" - "&amp;IFERROR(INDEX('L2'!$G$6:$G$502,MATCH(R163,'L2'!$P$6:$P$502,0)),"  ")</f>
        <v xml:space="preserve">F.9.1 -   </v>
      </c>
      <c r="T163" s="5" t="str">
        <f>T162&amp;".1"</f>
        <v>F.10.1</v>
      </c>
      <c r="U163" s="6" t="str">
        <f>T163&amp;" - "&amp;IFERROR(INDEX('L2'!$G$6:$G$502,MATCH(T163,'L2'!$P$6:$P$502,0)),"  ")</f>
        <v xml:space="preserve">F.10.1 -   </v>
      </c>
    </row>
    <row r="164" spans="2:21" s="7" customFormat="1" ht="16">
      <c r="B164" s="5" t="str">
        <f>B162&amp;"."&amp;RIGHT(B163,LEN(B163)-4)+1</f>
        <v>F.1.2</v>
      </c>
      <c r="C164" s="6" t="str">
        <f>B164&amp;" - "&amp;IFERROR(INDEX('L2'!$G$6:$G$502,MATCH(B164,'L2'!$P$6:$P$502,0)),"  ")</f>
        <v>F.1.2 - Asbestos Abatement, Light</v>
      </c>
      <c r="D164" s="5" t="str">
        <f>D162&amp;"."&amp;RIGHT(D163,LEN(D163)-4)+1</f>
        <v>F.2.2</v>
      </c>
      <c r="E164" s="6" t="str">
        <f>D164&amp;" - "&amp;IFERROR(INDEX('L2'!$G$6:$G$502,MATCH(D164,'L2'!$P$6:$P$502,0)),"  ")</f>
        <v>F.2.2 - Building Demolition, 2-Story Wood Framed</v>
      </c>
      <c r="F164" s="5" t="str">
        <f>F162&amp;"."&amp;RIGHT(F163,LEN(F163)-4)+1</f>
        <v>F.3.2</v>
      </c>
      <c r="G164" s="6" t="str">
        <f>F164&amp;" - "&amp;IFERROR(INDEX('L2'!$G$6:$G$502,MATCH(F164,'L2'!$P$6:$P$502,0)),"  ")</f>
        <v xml:space="preserve">F.3.2 -   </v>
      </c>
      <c r="H164" s="5" t="str">
        <f>H162&amp;"."&amp;RIGHT(H163,LEN(H163)-4)+1</f>
        <v>F.4.2</v>
      </c>
      <c r="I164" s="6" t="str">
        <f>H164&amp;" - "&amp;IFERROR(INDEX('L2'!$G$6:$G$502,MATCH(H164,'L2'!$P$6:$P$502,0)),"  ")</f>
        <v xml:space="preserve">F.4.2 -   </v>
      </c>
      <c r="J164" s="5" t="str">
        <f>J162&amp;"."&amp;RIGHT(J163,LEN(J163)-4)+1</f>
        <v>F.5.2</v>
      </c>
      <c r="K164" s="6" t="str">
        <f>J164&amp;" - "&amp;IFERROR(INDEX('L2'!$G$6:$G$502,MATCH(J164,'L2'!$P$6:$P$502,0)),"  ")</f>
        <v xml:space="preserve">F.5.2 -   </v>
      </c>
      <c r="L164" s="5" t="str">
        <f>L162&amp;"."&amp;RIGHT(L163,LEN(L163)-4)+1</f>
        <v>F.6.2</v>
      </c>
      <c r="M164" s="6" t="str">
        <f>L164&amp;" - "&amp;IFERROR(INDEX('L2'!$G$6:$G$502,MATCH(L164,'L2'!$P$6:$P$502,0)),"  ")</f>
        <v xml:space="preserve">F.6.2 -   </v>
      </c>
      <c r="N164" s="5" t="str">
        <f>N162&amp;"."&amp;RIGHT(N163,LEN(N163)-4)+1</f>
        <v>F.7.2</v>
      </c>
      <c r="O164" s="6" t="str">
        <f>N164&amp;" - "&amp;IFERROR(INDEX('L2'!$G$6:$G$502,MATCH(N164,'L2'!$P$6:$P$502,0)),"  ")</f>
        <v xml:space="preserve">F.7.2 -   </v>
      </c>
      <c r="P164" s="5" t="str">
        <f>P162&amp;"."&amp;RIGHT(P163,LEN(P163)-4)+1</f>
        <v>F.8.2</v>
      </c>
      <c r="Q164" s="6" t="str">
        <f>P164&amp;" - "&amp;IFERROR(INDEX('L2'!$G$6:$G$502,MATCH(P164,'L2'!$P$6:$P$502,0)),"  ")</f>
        <v xml:space="preserve">F.8.2 -   </v>
      </c>
      <c r="R164" s="5" t="str">
        <f>R162&amp;"."&amp;RIGHT(R163,LEN(R163)-4)+1</f>
        <v>F.9.2</v>
      </c>
      <c r="S164" s="6" t="str">
        <f>R164&amp;" - "&amp;IFERROR(INDEX('L2'!$G$6:$G$502,MATCH(R164,'L2'!$P$6:$P$502,0)),"  ")</f>
        <v xml:space="preserve">F.9.2 -   </v>
      </c>
      <c r="T164" s="5" t="str">
        <f>T162&amp;"."&amp;RIGHT(T163,LEN(T163)-5)+1</f>
        <v>F.10.2</v>
      </c>
      <c r="U164" s="6" t="str">
        <f>T164&amp;" - "&amp;IFERROR(INDEX('L2'!$G$6:$G$502,MATCH(T164,'L2'!$P$6:$P$502,0)),"  ")</f>
        <v xml:space="preserve">F.10.2 -   </v>
      </c>
    </row>
    <row r="165" spans="2:21" s="7" customFormat="1" ht="16">
      <c r="B165" s="5" t="str">
        <f>B162&amp;"."&amp;RIGHT(B164,LEN(B164)-4)+1</f>
        <v>F.1.3</v>
      </c>
      <c r="C165" s="6" t="str">
        <f>B165&amp;" - "&amp;IFERROR(INDEX('L2'!$G$6:$G$502,MATCH(B165,'L2'!$P$6:$P$502,0)),"  ")</f>
        <v>F.1.3 - Asbestos Testing</v>
      </c>
      <c r="D165" s="5" t="str">
        <f>D162&amp;"."&amp;RIGHT(D164,LEN(D164)-4)+1</f>
        <v>F.2.3</v>
      </c>
      <c r="E165" s="6" t="str">
        <f>D165&amp;" - "&amp;IFERROR(INDEX('L2'!$G$6:$G$502,MATCH(D165,'L2'!$P$6:$P$502,0)),"  ")</f>
        <v>F.2.3 - Building Demolition, Steel/Concrete</v>
      </c>
      <c r="F165" s="5" t="str">
        <f>F162&amp;"."&amp;RIGHT(F164,LEN(F164)-4)+1</f>
        <v>F.3.3</v>
      </c>
      <c r="G165" s="6" t="str">
        <f>F165&amp;" - "&amp;IFERROR(INDEX('L2'!$G$6:$G$502,MATCH(F165,'L2'!$P$6:$P$502,0)),"  ")</f>
        <v xml:space="preserve">F.3.3 -   </v>
      </c>
      <c r="H165" s="5" t="str">
        <f>H162&amp;"."&amp;RIGHT(H164,LEN(H164)-4)+1</f>
        <v>F.4.3</v>
      </c>
      <c r="I165" s="6" t="str">
        <f>H165&amp;" - "&amp;IFERROR(INDEX('L2'!$G$6:$G$502,MATCH(H165,'L2'!$P$6:$P$502,0)),"  ")</f>
        <v xml:space="preserve">F.4.3 -   </v>
      </c>
      <c r="J165" s="5" t="str">
        <f>J162&amp;"."&amp;RIGHT(J164,LEN(J164)-4)+1</f>
        <v>F.5.3</v>
      </c>
      <c r="K165" s="6" t="str">
        <f>J165&amp;" - "&amp;IFERROR(INDEX('L2'!$G$6:$G$502,MATCH(J165,'L2'!$P$6:$P$502,0)),"  ")</f>
        <v xml:space="preserve">F.5.3 -   </v>
      </c>
      <c r="L165" s="5" t="str">
        <f>L162&amp;"."&amp;RIGHT(L164,LEN(L164)-4)+1</f>
        <v>F.6.3</v>
      </c>
      <c r="M165" s="6" t="str">
        <f>L165&amp;" - "&amp;IFERROR(INDEX('L2'!$G$6:$G$502,MATCH(L165,'L2'!$P$6:$P$502,0)),"  ")</f>
        <v xml:space="preserve">F.6.3 -   </v>
      </c>
      <c r="N165" s="5" t="str">
        <f>N162&amp;"."&amp;RIGHT(N164,LEN(N164)-4)+1</f>
        <v>F.7.3</v>
      </c>
      <c r="O165" s="6" t="str">
        <f>N165&amp;" - "&amp;IFERROR(INDEX('L2'!$G$6:$G$502,MATCH(N165,'L2'!$P$6:$P$502,0)),"  ")</f>
        <v xml:space="preserve">F.7.3 -   </v>
      </c>
      <c r="P165" s="5" t="str">
        <f>P162&amp;"."&amp;RIGHT(P164,LEN(P164)-4)+1</f>
        <v>F.8.3</v>
      </c>
      <c r="Q165" s="6" t="str">
        <f>P165&amp;" - "&amp;IFERROR(INDEX('L2'!$G$6:$G$502,MATCH(P165,'L2'!$P$6:$P$502,0)),"  ")</f>
        <v xml:space="preserve">F.8.3 -   </v>
      </c>
      <c r="R165" s="5" t="str">
        <f>R162&amp;"."&amp;RIGHT(R164,LEN(R164)-4)+1</f>
        <v>F.9.3</v>
      </c>
      <c r="S165" s="6" t="str">
        <f>R165&amp;" - "&amp;IFERROR(INDEX('L2'!$G$6:$G$502,MATCH(R165,'L2'!$P$6:$P$502,0)),"  ")</f>
        <v xml:space="preserve">F.9.3 -   </v>
      </c>
      <c r="T165" s="5" t="str">
        <f>T162&amp;"."&amp;RIGHT(T164,LEN(T164)-5)+1</f>
        <v>F.10.3</v>
      </c>
      <c r="U165" s="6" t="str">
        <f>T165&amp;" - "&amp;IFERROR(INDEX('L2'!$G$6:$G$502,MATCH(T165,'L2'!$P$6:$P$502,0)),"  ")</f>
        <v xml:space="preserve">F.10.3 -   </v>
      </c>
    </row>
    <row r="166" spans="2:21" s="7" customFormat="1" ht="16">
      <c r="B166" s="5" t="str">
        <f>B162&amp;"."&amp;RIGHT(B165,LEN(B165)-4)+1</f>
        <v>F.1.4</v>
      </c>
      <c r="C166" s="6" t="str">
        <f>B166&amp;" - "&amp;IFERROR(INDEX('L2'!$G$6:$G$502,MATCH(B166,'L2'!$P$6:$P$502,0)),"  ")</f>
        <v>F.1.4 - Mold Abatement, Light</v>
      </c>
      <c r="D166" s="5" t="str">
        <f>D162&amp;"."&amp;RIGHT(D165,LEN(D165)-4)+1</f>
        <v>F.2.4</v>
      </c>
      <c r="E166" s="6" t="str">
        <f>D166&amp;" - "&amp;IFERROR(INDEX('L2'!$G$6:$G$502,MATCH(D166,'L2'!$P$6:$P$502,0)),"  ")</f>
        <v>F.2.4 - Concrete Demo For Below Slab Rough-In</v>
      </c>
      <c r="F166" s="5" t="str">
        <f>F162&amp;"."&amp;RIGHT(F165,LEN(F165)-4)+1</f>
        <v>F.3.4</v>
      </c>
      <c r="G166" s="6" t="str">
        <f>F166&amp;" - "&amp;IFERROR(INDEX('L2'!$G$6:$G$502,MATCH(F166,'L2'!$P$6:$P$502,0)),"  ")</f>
        <v xml:space="preserve">F.3.4 -   </v>
      </c>
      <c r="H166" s="5" t="str">
        <f>H162&amp;"."&amp;RIGHT(H165,LEN(H165)-4)+1</f>
        <v>F.4.4</v>
      </c>
      <c r="I166" s="6" t="str">
        <f>H166&amp;" - "&amp;IFERROR(INDEX('L2'!$G$6:$G$502,MATCH(H166,'L2'!$P$6:$P$502,0)),"  ")</f>
        <v xml:space="preserve">F.4.4 -   </v>
      </c>
      <c r="J166" s="5" t="str">
        <f>J162&amp;"."&amp;RIGHT(J165,LEN(J165)-4)+1</f>
        <v>F.5.4</v>
      </c>
      <c r="K166" s="6" t="str">
        <f>J166&amp;" - "&amp;IFERROR(INDEX('L2'!$G$6:$G$502,MATCH(J166,'L2'!$P$6:$P$502,0)),"  ")</f>
        <v xml:space="preserve">F.5.4 -   </v>
      </c>
      <c r="L166" s="5" t="str">
        <f>L162&amp;"."&amp;RIGHT(L165,LEN(L165)-4)+1</f>
        <v>F.6.4</v>
      </c>
      <c r="M166" s="6" t="str">
        <f>L166&amp;" - "&amp;IFERROR(INDEX('L2'!$G$6:$G$502,MATCH(L166,'L2'!$P$6:$P$502,0)),"  ")</f>
        <v xml:space="preserve">F.6.4 -   </v>
      </c>
      <c r="N166" s="5" t="str">
        <f>N162&amp;"."&amp;RIGHT(N165,LEN(N165)-4)+1</f>
        <v>F.7.4</v>
      </c>
      <c r="O166" s="6" t="str">
        <f>N166&amp;" - "&amp;IFERROR(INDEX('L2'!$G$6:$G$502,MATCH(N166,'L2'!$P$6:$P$502,0)),"  ")</f>
        <v xml:space="preserve">F.7.4 -   </v>
      </c>
      <c r="P166" s="5" t="str">
        <f>P162&amp;"."&amp;RIGHT(P165,LEN(P165)-4)+1</f>
        <v>F.8.4</v>
      </c>
      <c r="Q166" s="6" t="str">
        <f>P166&amp;" - "&amp;IFERROR(INDEX('L2'!$G$6:$G$502,MATCH(P166,'L2'!$P$6:$P$502,0)),"  ")</f>
        <v xml:space="preserve">F.8.4 -   </v>
      </c>
      <c r="R166" s="5" t="str">
        <f>R162&amp;"."&amp;RIGHT(R165,LEN(R165)-4)+1</f>
        <v>F.9.4</v>
      </c>
      <c r="S166" s="6" t="str">
        <f>R166&amp;" - "&amp;IFERROR(INDEX('L2'!$G$6:$G$502,MATCH(R166,'L2'!$P$6:$P$502,0)),"  ")</f>
        <v xml:space="preserve">F.9.4 -   </v>
      </c>
      <c r="T166" s="5" t="str">
        <f>T162&amp;"."&amp;RIGHT(T165,LEN(T165)-5)+1</f>
        <v>F.10.4</v>
      </c>
      <c r="U166" s="6" t="str">
        <f>T166&amp;" - "&amp;IFERROR(INDEX('L2'!$G$6:$G$502,MATCH(T166,'L2'!$P$6:$P$502,0)),"  ")</f>
        <v xml:space="preserve">F.10.4 -   </v>
      </c>
    </row>
    <row r="167" spans="2:21" s="7" customFormat="1" ht="16">
      <c r="B167" s="5" t="str">
        <f>B162&amp;"."&amp;RIGHT(B166,LEN(B166)-4)+1</f>
        <v>F.1.5</v>
      </c>
      <c r="C167" s="6" t="str">
        <f>B167&amp;" - "&amp;IFERROR(INDEX('L2'!$G$6:$G$502,MATCH(B167,'L2'!$P$6:$P$502,0)),"  ")</f>
        <v xml:space="preserve">F.1.5 -   </v>
      </c>
      <c r="D167" s="5" t="str">
        <f>D162&amp;"."&amp;RIGHT(D166,LEN(D166)-4)+1</f>
        <v>F.2.5</v>
      </c>
      <c r="E167" s="6" t="str">
        <f>D167&amp;" - "&amp;IFERROR(INDEX('L2'!$G$6:$G$502,MATCH(D167,'L2'!$P$6:$P$502,0)),"  ")</f>
        <v>F.2.5 - Concrete Slab Demolition, 4"-6"</v>
      </c>
      <c r="F167" s="5" t="str">
        <f>F162&amp;"."&amp;RIGHT(F166,LEN(F166)-4)+1</f>
        <v>F.3.5</v>
      </c>
      <c r="G167" s="6" t="str">
        <f>F167&amp;" - "&amp;IFERROR(INDEX('L2'!$G$6:$G$502,MATCH(F167,'L2'!$P$6:$P$502,0)),"  ")</f>
        <v xml:space="preserve">F.3.5 -   </v>
      </c>
      <c r="H167" s="5" t="str">
        <f>H162&amp;"."&amp;RIGHT(H166,LEN(H166)-4)+1</f>
        <v>F.4.5</v>
      </c>
      <c r="I167" s="6" t="str">
        <f>H167&amp;" - "&amp;IFERROR(INDEX('L2'!$G$6:$G$502,MATCH(H167,'L2'!$P$6:$P$502,0)),"  ")</f>
        <v xml:space="preserve">F.4.5 -   </v>
      </c>
      <c r="J167" s="5" t="str">
        <f>J162&amp;"."&amp;RIGHT(J166,LEN(J166)-4)+1</f>
        <v>F.5.5</v>
      </c>
      <c r="K167" s="6" t="str">
        <f>J167&amp;" - "&amp;IFERROR(INDEX('L2'!$G$6:$G$502,MATCH(J167,'L2'!$P$6:$P$502,0)),"  ")</f>
        <v xml:space="preserve">F.5.5 -   </v>
      </c>
      <c r="L167" s="5" t="str">
        <f>L162&amp;"."&amp;RIGHT(L166,LEN(L166)-4)+1</f>
        <v>F.6.5</v>
      </c>
      <c r="M167" s="6" t="str">
        <f>L167&amp;" - "&amp;IFERROR(INDEX('L2'!$G$6:$G$502,MATCH(L167,'L2'!$P$6:$P$502,0)),"  ")</f>
        <v xml:space="preserve">F.6.5 -   </v>
      </c>
      <c r="N167" s="5" t="str">
        <f>N162&amp;"."&amp;RIGHT(N166,LEN(N166)-4)+1</f>
        <v>F.7.5</v>
      </c>
      <c r="O167" s="6" t="str">
        <f>N167&amp;" - "&amp;IFERROR(INDEX('L2'!$G$6:$G$502,MATCH(N167,'L2'!$P$6:$P$502,0)),"  ")</f>
        <v xml:space="preserve">F.7.5 -   </v>
      </c>
      <c r="P167" s="5" t="str">
        <f>P162&amp;"."&amp;RIGHT(P166,LEN(P166)-4)+1</f>
        <v>F.8.5</v>
      </c>
      <c r="Q167" s="6" t="str">
        <f>P167&amp;" - "&amp;IFERROR(INDEX('L2'!$G$6:$G$502,MATCH(P167,'L2'!$P$6:$P$502,0)),"  ")</f>
        <v xml:space="preserve">F.8.5 -   </v>
      </c>
      <c r="R167" s="5" t="str">
        <f>R162&amp;"."&amp;RIGHT(R166,LEN(R166)-4)+1</f>
        <v>F.9.5</v>
      </c>
      <c r="S167" s="6" t="str">
        <f>R167&amp;" - "&amp;IFERROR(INDEX('L2'!$G$6:$G$502,MATCH(R167,'L2'!$P$6:$P$502,0)),"  ")</f>
        <v xml:space="preserve">F.9.5 -   </v>
      </c>
      <c r="T167" s="5" t="str">
        <f>T162&amp;"."&amp;RIGHT(T166,LEN(T166)-5)+1</f>
        <v>F.10.5</v>
      </c>
      <c r="U167" s="6" t="str">
        <f>T167&amp;" - "&amp;IFERROR(INDEX('L2'!$G$6:$G$502,MATCH(T167,'L2'!$P$6:$P$502,0)),"  ")</f>
        <v xml:space="preserve">F.10.5 -   </v>
      </c>
    </row>
    <row r="168" spans="2:21" s="7" customFormat="1" ht="16">
      <c r="B168" s="5" t="str">
        <f>B162&amp;"."&amp;RIGHT(B167,LEN(B167)-4)+1</f>
        <v>F.1.6</v>
      </c>
      <c r="C168" s="6" t="str">
        <f>B168&amp;" - "&amp;IFERROR(INDEX('L2'!$G$6:$G$502,MATCH(B168,'L2'!$P$6:$P$502,0)),"  ")</f>
        <v xml:space="preserve">F.1.6 -   </v>
      </c>
      <c r="D168" s="5" t="str">
        <f>D162&amp;"."&amp;RIGHT(D167,LEN(D167)-4)+1</f>
        <v>F.2.6</v>
      </c>
      <c r="E168" s="6" t="str">
        <f>D168&amp;" - "&amp;IFERROR(INDEX('L2'!$G$6:$G$502,MATCH(D168,'L2'!$P$6:$P$502,0)),"  ")</f>
        <v>F.2.6 - Demolition Allowance</v>
      </c>
      <c r="F168" s="5" t="str">
        <f>F162&amp;"."&amp;RIGHT(F167,LEN(F167)-4)+1</f>
        <v>F.3.6</v>
      </c>
      <c r="G168" s="6" t="str">
        <f>F168&amp;" - "&amp;IFERROR(INDEX('L2'!$G$6:$G$502,MATCH(F168,'L2'!$P$6:$P$502,0)),"  ")</f>
        <v xml:space="preserve">F.3.6 -   </v>
      </c>
      <c r="H168" s="5" t="str">
        <f>H162&amp;"."&amp;RIGHT(H167,LEN(H167)-4)+1</f>
        <v>F.4.6</v>
      </c>
      <c r="I168" s="6" t="str">
        <f>H168&amp;" - "&amp;IFERROR(INDEX('L2'!$G$6:$G$502,MATCH(H168,'L2'!$P$6:$P$502,0)),"  ")</f>
        <v xml:space="preserve">F.4.6 -   </v>
      </c>
      <c r="J168" s="5" t="str">
        <f>J162&amp;"."&amp;RIGHT(J167,LEN(J167)-4)+1</f>
        <v>F.5.6</v>
      </c>
      <c r="K168" s="6" t="str">
        <f>J168&amp;" - "&amp;IFERROR(INDEX('L2'!$G$6:$G$502,MATCH(J168,'L2'!$P$6:$P$502,0)),"  ")</f>
        <v xml:space="preserve">F.5.6 -   </v>
      </c>
      <c r="L168" s="5" t="str">
        <f>L162&amp;"."&amp;RIGHT(L167,LEN(L167)-4)+1</f>
        <v>F.6.6</v>
      </c>
      <c r="M168" s="6" t="str">
        <f>L168&amp;" - "&amp;IFERROR(INDEX('L2'!$G$6:$G$502,MATCH(L168,'L2'!$P$6:$P$502,0)),"  ")</f>
        <v xml:space="preserve">F.6.6 -   </v>
      </c>
      <c r="N168" s="5" t="str">
        <f>N162&amp;"."&amp;RIGHT(N167,LEN(N167)-4)+1</f>
        <v>F.7.6</v>
      </c>
      <c r="O168" s="6" t="str">
        <f>N168&amp;" - "&amp;IFERROR(INDEX('L2'!$G$6:$G$502,MATCH(N168,'L2'!$P$6:$P$502,0)),"  ")</f>
        <v xml:space="preserve">F.7.6 -   </v>
      </c>
      <c r="P168" s="5" t="str">
        <f>P162&amp;"."&amp;RIGHT(P167,LEN(P167)-4)+1</f>
        <v>F.8.6</v>
      </c>
      <c r="Q168" s="6" t="str">
        <f>P168&amp;" - "&amp;IFERROR(INDEX('L2'!$G$6:$G$502,MATCH(P168,'L2'!$P$6:$P$502,0)),"  ")</f>
        <v xml:space="preserve">F.8.6 -   </v>
      </c>
      <c r="R168" s="5" t="str">
        <f>R162&amp;"."&amp;RIGHT(R167,LEN(R167)-4)+1</f>
        <v>F.9.6</v>
      </c>
      <c r="S168" s="6" t="str">
        <f>R168&amp;" - "&amp;IFERROR(INDEX('L2'!$G$6:$G$502,MATCH(R168,'L2'!$P$6:$P$502,0)),"  ")</f>
        <v xml:space="preserve">F.9.6 -   </v>
      </c>
      <c r="T168" s="5" t="str">
        <f>T162&amp;"."&amp;RIGHT(T167,LEN(T167)-5)+1</f>
        <v>F.10.6</v>
      </c>
      <c r="U168" s="6" t="str">
        <f>T168&amp;" - "&amp;IFERROR(INDEX('L2'!$G$6:$G$502,MATCH(T168,'L2'!$P$6:$P$502,0)),"  ")</f>
        <v xml:space="preserve">F.10.6 -   </v>
      </c>
    </row>
    <row r="169" spans="2:21" s="7" customFormat="1" ht="16">
      <c r="B169" s="5" t="str">
        <f>B162&amp;"."&amp;RIGHT(B168,LEN(B168)-4)+1</f>
        <v>F.1.7</v>
      </c>
      <c r="C169" s="6" t="str">
        <f>B169&amp;" - "&amp;IFERROR(INDEX('L2'!$G$6:$G$502,MATCH(B169,'L2'!$P$6:$P$502,0)),"  ")</f>
        <v xml:space="preserve">F.1.7 -   </v>
      </c>
      <c r="D169" s="5" t="str">
        <f>D162&amp;"."&amp;RIGHT(D168,LEN(D168)-4)+1</f>
        <v>F.2.7</v>
      </c>
      <c r="E169" s="6" t="str">
        <f>D169&amp;" - "&amp;IFERROR(INDEX('L2'!$G$6:$G$502,MATCH(D169,'L2'!$P$6:$P$502,0)),"  ")</f>
        <v>F.2.7 - Demolition Work Per Hour</v>
      </c>
      <c r="F169" s="5" t="str">
        <f>F162&amp;"."&amp;RIGHT(F168,LEN(F168)-4)+1</f>
        <v>F.3.7</v>
      </c>
      <c r="G169" s="6" t="str">
        <f>F169&amp;" - "&amp;IFERROR(INDEX('L2'!$G$6:$G$502,MATCH(F169,'L2'!$P$6:$P$502,0)),"  ")</f>
        <v xml:space="preserve">F.3.7 -   </v>
      </c>
      <c r="H169" s="5" t="str">
        <f>H162&amp;"."&amp;RIGHT(H168,LEN(H168)-4)+1</f>
        <v>F.4.7</v>
      </c>
      <c r="I169" s="6" t="str">
        <f>H169&amp;" - "&amp;IFERROR(INDEX('L2'!$G$6:$G$502,MATCH(H169,'L2'!$P$6:$P$502,0)),"  ")</f>
        <v xml:space="preserve">F.4.7 -   </v>
      </c>
      <c r="J169" s="5" t="str">
        <f>J162&amp;"."&amp;RIGHT(J168,LEN(J168)-4)+1</f>
        <v>F.5.7</v>
      </c>
      <c r="K169" s="6" t="str">
        <f>J169&amp;" - "&amp;IFERROR(INDEX('L2'!$G$6:$G$502,MATCH(J169,'L2'!$P$6:$P$502,0)),"  ")</f>
        <v xml:space="preserve">F.5.7 -   </v>
      </c>
      <c r="L169" s="5" t="str">
        <f>L162&amp;"."&amp;RIGHT(L168,LEN(L168)-4)+1</f>
        <v>F.6.7</v>
      </c>
      <c r="M169" s="6" t="str">
        <f>L169&amp;" - "&amp;IFERROR(INDEX('L2'!$G$6:$G$502,MATCH(L169,'L2'!$P$6:$P$502,0)),"  ")</f>
        <v xml:space="preserve">F.6.7 -   </v>
      </c>
      <c r="N169" s="5" t="str">
        <f>N162&amp;"."&amp;RIGHT(N168,LEN(N168)-4)+1</f>
        <v>F.7.7</v>
      </c>
      <c r="O169" s="6" t="str">
        <f>N169&amp;" - "&amp;IFERROR(INDEX('L2'!$G$6:$G$502,MATCH(N169,'L2'!$P$6:$P$502,0)),"  ")</f>
        <v xml:space="preserve">F.7.7 -   </v>
      </c>
      <c r="P169" s="5" t="str">
        <f>P162&amp;"."&amp;RIGHT(P168,LEN(P168)-4)+1</f>
        <v>F.8.7</v>
      </c>
      <c r="Q169" s="6" t="str">
        <f>P169&amp;" - "&amp;IFERROR(INDEX('L2'!$G$6:$G$502,MATCH(P169,'L2'!$P$6:$P$502,0)),"  ")</f>
        <v xml:space="preserve">F.8.7 -   </v>
      </c>
      <c r="R169" s="5" t="str">
        <f>R162&amp;"."&amp;RIGHT(R168,LEN(R168)-4)+1</f>
        <v>F.9.7</v>
      </c>
      <c r="S169" s="6" t="str">
        <f>R169&amp;" - "&amp;IFERROR(INDEX('L2'!$G$6:$G$502,MATCH(R169,'L2'!$P$6:$P$502,0)),"  ")</f>
        <v xml:space="preserve">F.9.7 -   </v>
      </c>
      <c r="T169" s="5" t="str">
        <f>T162&amp;"."&amp;RIGHT(T168,LEN(T168)-5)+1</f>
        <v>F.10.7</v>
      </c>
      <c r="U169" s="6" t="str">
        <f>T169&amp;" - "&amp;IFERROR(INDEX('L2'!$G$6:$G$502,MATCH(T169,'L2'!$P$6:$P$502,0)),"  ")</f>
        <v xml:space="preserve">F.10.7 -   </v>
      </c>
    </row>
    <row r="170" spans="2:21" s="7" customFormat="1" ht="16">
      <c r="B170" s="5" t="str">
        <f>B162&amp;"."&amp;RIGHT(B169,LEN(B169)-4)+1</f>
        <v>F.1.8</v>
      </c>
      <c r="C170" s="6" t="str">
        <f>B170&amp;" - "&amp;IFERROR(INDEX('L2'!$G$6:$G$502,MATCH(B170,'L2'!$P$6:$P$502,0)),"  ")</f>
        <v xml:space="preserve">F.1.8 -   </v>
      </c>
      <c r="D170" s="5" t="str">
        <f>D162&amp;"."&amp;RIGHT(D169,LEN(D169)-4)+1</f>
        <v>F.2.8</v>
      </c>
      <c r="E170" s="6" t="str">
        <f>D170&amp;" - "&amp;IFERROR(INDEX('L2'!$G$6:$G$502,MATCH(D170,'L2'!$P$6:$P$502,0)),"  ")</f>
        <v>F.2.8 - Room Demolition, Bathroom</v>
      </c>
      <c r="F170" s="5" t="str">
        <f>F162&amp;"."&amp;RIGHT(F169,LEN(F169)-4)+1</f>
        <v>F.3.8</v>
      </c>
      <c r="G170" s="6" t="str">
        <f>F170&amp;" - "&amp;IFERROR(INDEX('L2'!$G$6:$G$502,MATCH(F170,'L2'!$P$6:$P$502,0)),"  ")</f>
        <v xml:space="preserve">F.3.8 -   </v>
      </c>
      <c r="H170" s="5" t="str">
        <f>H162&amp;"."&amp;RIGHT(H169,LEN(H169)-4)+1</f>
        <v>F.4.8</v>
      </c>
      <c r="I170" s="6" t="str">
        <f>H170&amp;" - "&amp;IFERROR(INDEX('L2'!$G$6:$G$502,MATCH(H170,'L2'!$P$6:$P$502,0)),"  ")</f>
        <v xml:space="preserve">F.4.8 -   </v>
      </c>
      <c r="J170" s="5" t="str">
        <f>J162&amp;"."&amp;RIGHT(J169,LEN(J169)-4)+1</f>
        <v>F.5.8</v>
      </c>
      <c r="K170" s="6" t="str">
        <f>J170&amp;" - "&amp;IFERROR(INDEX('L2'!$G$6:$G$502,MATCH(J170,'L2'!$P$6:$P$502,0)),"  ")</f>
        <v xml:space="preserve">F.5.8 -   </v>
      </c>
      <c r="L170" s="5" t="str">
        <f>L162&amp;"."&amp;RIGHT(L169,LEN(L169)-4)+1</f>
        <v>F.6.8</v>
      </c>
      <c r="M170" s="6" t="str">
        <f>L170&amp;" - "&amp;IFERROR(INDEX('L2'!$G$6:$G$502,MATCH(L170,'L2'!$P$6:$P$502,0)),"  ")</f>
        <v xml:space="preserve">F.6.8 -   </v>
      </c>
      <c r="N170" s="5" t="str">
        <f>N162&amp;"."&amp;RIGHT(N169,LEN(N169)-4)+1</f>
        <v>F.7.8</v>
      </c>
      <c r="O170" s="6" t="str">
        <f>N170&amp;" - "&amp;IFERROR(INDEX('L2'!$G$6:$G$502,MATCH(N170,'L2'!$P$6:$P$502,0)),"  ")</f>
        <v xml:space="preserve">F.7.8 -   </v>
      </c>
      <c r="P170" s="5" t="str">
        <f>P162&amp;"."&amp;RIGHT(P169,LEN(P169)-4)+1</f>
        <v>F.8.8</v>
      </c>
      <c r="Q170" s="6" t="str">
        <f>P170&amp;" - "&amp;IFERROR(INDEX('L2'!$G$6:$G$502,MATCH(P170,'L2'!$P$6:$P$502,0)),"  ")</f>
        <v xml:space="preserve">F.8.8 -   </v>
      </c>
      <c r="R170" s="5" t="str">
        <f>R162&amp;"."&amp;RIGHT(R169,LEN(R169)-4)+1</f>
        <v>F.9.8</v>
      </c>
      <c r="S170" s="6" t="str">
        <f>R170&amp;" - "&amp;IFERROR(INDEX('L2'!$G$6:$G$502,MATCH(R170,'L2'!$P$6:$P$502,0)),"  ")</f>
        <v xml:space="preserve">F.9.8 -   </v>
      </c>
      <c r="T170" s="5" t="str">
        <f>T162&amp;"."&amp;RIGHT(T169,LEN(T169)-5)+1</f>
        <v>F.10.8</v>
      </c>
      <c r="U170" s="6" t="str">
        <f>T170&amp;" - "&amp;IFERROR(INDEX('L2'!$G$6:$G$502,MATCH(T170,'L2'!$P$6:$P$502,0)),"  ")</f>
        <v xml:space="preserve">F.10.8 -   </v>
      </c>
    </row>
    <row r="171" spans="2:21" s="7" customFormat="1" ht="16">
      <c r="B171" s="5" t="str">
        <f>B162&amp;"."&amp;RIGHT(B170,LEN(B170)-4)+1</f>
        <v>F.1.9</v>
      </c>
      <c r="C171" s="6" t="str">
        <f>B171&amp;" - "&amp;IFERROR(INDEX('L2'!$G$6:$G$502,MATCH(B171,'L2'!$P$6:$P$502,0)),"  ")</f>
        <v xml:space="preserve">F.1.9 -   </v>
      </c>
      <c r="D171" s="5" t="str">
        <f>D162&amp;"."&amp;RIGHT(D170,LEN(D170)-4)+1</f>
        <v>F.2.9</v>
      </c>
      <c r="E171" s="6" t="str">
        <f>D171&amp;" - "&amp;IFERROR(INDEX('L2'!$G$6:$G$502,MATCH(D171,'L2'!$P$6:$P$502,0)),"  ")</f>
        <v>F.2.9 - Room Demolition, Kitchen</v>
      </c>
      <c r="F171" s="5" t="str">
        <f>F162&amp;"."&amp;RIGHT(F170,LEN(F170)-4)+1</f>
        <v>F.3.9</v>
      </c>
      <c r="G171" s="6" t="str">
        <f>F171&amp;" - "&amp;IFERROR(INDEX('L2'!$G$6:$G$502,MATCH(F171,'L2'!$P$6:$P$502,0)),"  ")</f>
        <v xml:space="preserve">F.3.9 -   </v>
      </c>
      <c r="H171" s="5" t="str">
        <f>H162&amp;"."&amp;RIGHT(H170,LEN(H170)-4)+1</f>
        <v>F.4.9</v>
      </c>
      <c r="I171" s="6" t="str">
        <f>H171&amp;" - "&amp;IFERROR(INDEX('L2'!$G$6:$G$502,MATCH(H171,'L2'!$P$6:$P$502,0)),"  ")</f>
        <v xml:space="preserve">F.4.9 -   </v>
      </c>
      <c r="J171" s="5" t="str">
        <f>J162&amp;"."&amp;RIGHT(J170,LEN(J170)-4)+1</f>
        <v>F.5.9</v>
      </c>
      <c r="K171" s="6" t="str">
        <f>J171&amp;" - "&amp;IFERROR(INDEX('L2'!$G$6:$G$502,MATCH(J171,'L2'!$P$6:$P$502,0)),"  ")</f>
        <v xml:space="preserve">F.5.9 -   </v>
      </c>
      <c r="L171" s="5" t="str">
        <f>L162&amp;"."&amp;RIGHT(L170,LEN(L170)-4)+1</f>
        <v>F.6.9</v>
      </c>
      <c r="M171" s="6" t="str">
        <f>L171&amp;" - "&amp;IFERROR(INDEX('L2'!$G$6:$G$502,MATCH(L171,'L2'!$P$6:$P$502,0)),"  ")</f>
        <v xml:space="preserve">F.6.9 -   </v>
      </c>
      <c r="N171" s="5" t="str">
        <f>N162&amp;"."&amp;RIGHT(N170,LEN(N170)-4)+1</f>
        <v>F.7.9</v>
      </c>
      <c r="O171" s="6" t="str">
        <f>N171&amp;" - "&amp;IFERROR(INDEX('L2'!$G$6:$G$502,MATCH(N171,'L2'!$P$6:$P$502,0)),"  ")</f>
        <v xml:space="preserve">F.7.9 -   </v>
      </c>
      <c r="P171" s="5" t="str">
        <f>P162&amp;"."&amp;RIGHT(P170,LEN(P170)-4)+1</f>
        <v>F.8.9</v>
      </c>
      <c r="Q171" s="6" t="str">
        <f>P171&amp;" - "&amp;IFERROR(INDEX('L2'!$G$6:$G$502,MATCH(P171,'L2'!$P$6:$P$502,0)),"  ")</f>
        <v xml:space="preserve">F.8.9 -   </v>
      </c>
      <c r="R171" s="5" t="str">
        <f>R162&amp;"."&amp;RIGHT(R170,LEN(R170)-4)+1</f>
        <v>F.9.9</v>
      </c>
      <c r="S171" s="6" t="str">
        <f>R171&amp;" - "&amp;IFERROR(INDEX('L2'!$G$6:$G$502,MATCH(R171,'L2'!$P$6:$P$502,0)),"  ")</f>
        <v xml:space="preserve">F.9.9 -   </v>
      </c>
      <c r="T171" s="5" t="str">
        <f>T162&amp;"."&amp;RIGHT(T170,LEN(T170)-5)+1</f>
        <v>F.10.9</v>
      </c>
      <c r="U171" s="6" t="str">
        <f>T171&amp;" - "&amp;IFERROR(INDEX('L2'!$G$6:$G$502,MATCH(T171,'L2'!$P$6:$P$502,0)),"  ")</f>
        <v xml:space="preserve">F.10.9 -   </v>
      </c>
    </row>
    <row r="172" spans="2:21" s="7" customFormat="1" ht="16">
      <c r="B172" s="5" t="str">
        <f>B162&amp;"."&amp;RIGHT(B171,LEN(B171)-4)+1</f>
        <v>F.1.10</v>
      </c>
      <c r="C172" s="6" t="str">
        <f>B172&amp;" - "&amp;IFERROR(INDEX('L2'!$G$6:$G$502,MATCH(B172,'L2'!$P$6:$P$502,0)),"  ")</f>
        <v xml:space="preserve">F.1.10 -   </v>
      </c>
      <c r="D172" s="5" t="str">
        <f>D162&amp;"."&amp;RIGHT(D171,LEN(D171)-4)+1</f>
        <v>F.2.10</v>
      </c>
      <c r="E172" s="6" t="str">
        <f>D172&amp;" - "&amp;IFERROR(INDEX('L2'!$G$6:$G$502,MATCH(D172,'L2'!$P$6:$P$502,0)),"  ")</f>
        <v>F.2.10 - Room Demolition, Standard Room</v>
      </c>
      <c r="F172" s="5" t="str">
        <f>F162&amp;"."&amp;RIGHT(F171,LEN(F171)-4)+1</f>
        <v>F.3.10</v>
      </c>
      <c r="G172" s="6" t="str">
        <f>F172&amp;" - "&amp;IFERROR(INDEX('L2'!$G$6:$G$502,MATCH(F172,'L2'!$P$6:$P$502,0)),"  ")</f>
        <v xml:space="preserve">F.3.10 -   </v>
      </c>
      <c r="H172" s="5" t="str">
        <f>H162&amp;"."&amp;RIGHT(H171,LEN(H171)-4)+1</f>
        <v>F.4.10</v>
      </c>
      <c r="I172" s="6" t="str">
        <f>H172&amp;" - "&amp;IFERROR(INDEX('L2'!$G$6:$G$502,MATCH(H172,'L2'!$P$6:$P$502,0)),"  ")</f>
        <v xml:space="preserve">F.4.10 -   </v>
      </c>
      <c r="J172" s="5" t="str">
        <f>J162&amp;"."&amp;RIGHT(J171,LEN(J171)-4)+1</f>
        <v>F.5.10</v>
      </c>
      <c r="K172" s="6" t="str">
        <f>J172&amp;" - "&amp;IFERROR(INDEX('L2'!$G$6:$G$502,MATCH(J172,'L2'!$P$6:$P$502,0)),"  ")</f>
        <v xml:space="preserve">F.5.10 -   </v>
      </c>
      <c r="L172" s="5" t="str">
        <f>L162&amp;"."&amp;RIGHT(L171,LEN(L171)-4)+1</f>
        <v>F.6.10</v>
      </c>
      <c r="M172" s="6" t="str">
        <f>L172&amp;" - "&amp;IFERROR(INDEX('L2'!$G$6:$G$502,MATCH(L172,'L2'!$P$6:$P$502,0)),"  ")</f>
        <v xml:space="preserve">F.6.10 -   </v>
      </c>
      <c r="N172" s="5" t="str">
        <f>N162&amp;"."&amp;RIGHT(N171,LEN(N171)-4)+1</f>
        <v>F.7.10</v>
      </c>
      <c r="O172" s="6" t="str">
        <f>N172&amp;" - "&amp;IFERROR(INDEX('L2'!$G$6:$G$502,MATCH(N172,'L2'!$P$6:$P$502,0)),"  ")</f>
        <v xml:space="preserve">F.7.10 -   </v>
      </c>
      <c r="P172" s="5" t="str">
        <f>P162&amp;"."&amp;RIGHT(P171,LEN(P171)-4)+1</f>
        <v>F.8.10</v>
      </c>
      <c r="Q172" s="6" t="str">
        <f>P172&amp;" - "&amp;IFERROR(INDEX('L2'!$G$6:$G$502,MATCH(P172,'L2'!$P$6:$P$502,0)),"  ")</f>
        <v xml:space="preserve">F.8.10 -   </v>
      </c>
      <c r="R172" s="5" t="str">
        <f>R162&amp;"."&amp;RIGHT(R171,LEN(R171)-4)+1</f>
        <v>F.9.10</v>
      </c>
      <c r="S172" s="6" t="str">
        <f>R172&amp;" - "&amp;IFERROR(INDEX('L2'!$G$6:$G$502,MATCH(R172,'L2'!$P$6:$P$502,0)),"  ")</f>
        <v xml:space="preserve">F.9.10 -   </v>
      </c>
      <c r="T172" s="5" t="str">
        <f>T162&amp;"."&amp;RIGHT(T171,LEN(T171)-5)+1</f>
        <v>F.10.10</v>
      </c>
      <c r="U172" s="6" t="str">
        <f>T172&amp;" - "&amp;IFERROR(INDEX('L2'!$G$6:$G$502,MATCH(T172,'L2'!$P$6:$P$502,0)),"  ")</f>
        <v xml:space="preserve">F.10.10 -   </v>
      </c>
    </row>
    <row r="173" spans="2:21" s="7" customFormat="1" ht="16">
      <c r="B173" s="5" t="str">
        <f>B162&amp;"."&amp;RIGHT(B172,LEN(B172)-4)+1</f>
        <v>F.1.11</v>
      </c>
      <c r="C173" s="6" t="str">
        <f>B173&amp;" - "&amp;IFERROR(INDEX('L2'!$G$6:$G$502,MATCH(B173,'L2'!$P$6:$P$502,0)),"  ")</f>
        <v xml:space="preserve">F.1.11 -   </v>
      </c>
      <c r="D173" s="5" t="str">
        <f>D162&amp;"."&amp;RIGHT(D172,LEN(D172)-4)+1</f>
        <v>F.2.11</v>
      </c>
      <c r="E173" s="6" t="str">
        <f>D173&amp;" - "&amp;IFERROR(INDEX('L2'!$G$6:$G$502,MATCH(D173,'L2'!$P$6:$P$502,0)),"  ")</f>
        <v xml:space="preserve">F.2.11 -   </v>
      </c>
      <c r="F173" s="5" t="str">
        <f>F162&amp;"."&amp;RIGHT(F172,LEN(F172)-4)+1</f>
        <v>F.3.11</v>
      </c>
      <c r="G173" s="6" t="str">
        <f>F173&amp;" - "&amp;IFERROR(INDEX('L2'!$G$6:$G$502,MATCH(F173,'L2'!$P$6:$P$502,0)),"  ")</f>
        <v xml:space="preserve">F.3.11 -   </v>
      </c>
      <c r="H173" s="5" t="str">
        <f>H162&amp;"."&amp;RIGHT(H172,LEN(H172)-4)+1</f>
        <v>F.4.11</v>
      </c>
      <c r="I173" s="6" t="str">
        <f>H173&amp;" - "&amp;IFERROR(INDEX('L2'!$G$6:$G$502,MATCH(H173,'L2'!$P$6:$P$502,0)),"  ")</f>
        <v xml:space="preserve">F.4.11 -   </v>
      </c>
      <c r="J173" s="5" t="str">
        <f>J162&amp;"."&amp;RIGHT(J172,LEN(J172)-4)+1</f>
        <v>F.5.11</v>
      </c>
      <c r="K173" s="6" t="str">
        <f>J173&amp;" - "&amp;IFERROR(INDEX('L2'!$G$6:$G$502,MATCH(J173,'L2'!$P$6:$P$502,0)),"  ")</f>
        <v xml:space="preserve">F.5.11 -   </v>
      </c>
      <c r="L173" s="5" t="str">
        <f>L162&amp;"."&amp;RIGHT(L172,LEN(L172)-4)+1</f>
        <v>F.6.11</v>
      </c>
      <c r="M173" s="6" t="str">
        <f>L173&amp;" - "&amp;IFERROR(INDEX('L2'!$G$6:$G$502,MATCH(L173,'L2'!$P$6:$P$502,0)),"  ")</f>
        <v xml:space="preserve">F.6.11 -   </v>
      </c>
      <c r="N173" s="5" t="str">
        <f>N162&amp;"."&amp;RIGHT(N172,LEN(N172)-4)+1</f>
        <v>F.7.11</v>
      </c>
      <c r="O173" s="6" t="str">
        <f>N173&amp;" - "&amp;IFERROR(INDEX('L2'!$G$6:$G$502,MATCH(N173,'L2'!$P$6:$P$502,0)),"  ")</f>
        <v xml:space="preserve">F.7.11 -   </v>
      </c>
      <c r="P173" s="5" t="str">
        <f>P162&amp;"."&amp;RIGHT(P172,LEN(P172)-4)+1</f>
        <v>F.8.11</v>
      </c>
      <c r="Q173" s="6" t="str">
        <f>P173&amp;" - "&amp;IFERROR(INDEX('L2'!$G$6:$G$502,MATCH(P173,'L2'!$P$6:$P$502,0)),"  ")</f>
        <v xml:space="preserve">F.8.11 -   </v>
      </c>
      <c r="R173" s="5" t="str">
        <f>R162&amp;"."&amp;RIGHT(R172,LEN(R172)-4)+1</f>
        <v>F.9.11</v>
      </c>
      <c r="S173" s="6" t="str">
        <f>R173&amp;" - "&amp;IFERROR(INDEX('L2'!$G$6:$G$502,MATCH(R173,'L2'!$P$6:$P$502,0)),"  ")</f>
        <v xml:space="preserve">F.9.11 -   </v>
      </c>
      <c r="T173" s="5" t="str">
        <f>T162&amp;"."&amp;RIGHT(T172,LEN(T172)-5)+1</f>
        <v>F.10.11</v>
      </c>
      <c r="U173" s="6" t="str">
        <f>T173&amp;" - "&amp;IFERROR(INDEX('L2'!$G$6:$G$502,MATCH(T173,'L2'!$P$6:$P$502,0)),"  ")</f>
        <v xml:space="preserve">F.10.11 -   </v>
      </c>
    </row>
    <row r="174" spans="2:21" s="7" customFormat="1" ht="16">
      <c r="B174" s="5" t="str">
        <f>B162&amp;"."&amp;RIGHT(B173,LEN(B173)-4)+1</f>
        <v>F.1.12</v>
      </c>
      <c r="C174" s="6" t="str">
        <f>B174&amp;" - "&amp;IFERROR(INDEX('L2'!$G$6:$G$502,MATCH(B174,'L2'!$P$6:$P$502,0)),"  ")</f>
        <v xml:space="preserve">F.1.12 -   </v>
      </c>
      <c r="D174" s="5" t="str">
        <f>D162&amp;"."&amp;RIGHT(D173,LEN(D173)-4)+1</f>
        <v>F.2.12</v>
      </c>
      <c r="E174" s="6" t="str">
        <f>D174&amp;" - "&amp;IFERROR(INDEX('L2'!$G$6:$G$502,MATCH(D174,'L2'!$P$6:$P$502,0)),"  ")</f>
        <v xml:space="preserve">F.2.12 -   </v>
      </c>
      <c r="F174" s="5" t="str">
        <f>F162&amp;"."&amp;RIGHT(F173,LEN(F173)-4)+1</f>
        <v>F.3.12</v>
      </c>
      <c r="G174" s="6" t="str">
        <f>F174&amp;" - "&amp;IFERROR(INDEX('L2'!$G$6:$G$502,MATCH(F174,'L2'!$P$6:$P$502,0)),"  ")</f>
        <v xml:space="preserve">F.3.12 -   </v>
      </c>
      <c r="H174" s="5" t="str">
        <f>H162&amp;"."&amp;RIGHT(H173,LEN(H173)-4)+1</f>
        <v>F.4.12</v>
      </c>
      <c r="I174" s="6" t="str">
        <f>H174&amp;" - "&amp;IFERROR(INDEX('L2'!$G$6:$G$502,MATCH(H174,'L2'!$P$6:$P$502,0)),"  ")</f>
        <v xml:space="preserve">F.4.12 -   </v>
      </c>
      <c r="J174" s="5" t="str">
        <f>J162&amp;"."&amp;RIGHT(J173,LEN(J173)-4)+1</f>
        <v>F.5.12</v>
      </c>
      <c r="K174" s="6" t="str">
        <f>J174&amp;" - "&amp;IFERROR(INDEX('L2'!$G$6:$G$502,MATCH(J174,'L2'!$P$6:$P$502,0)),"  ")</f>
        <v xml:space="preserve">F.5.12 -   </v>
      </c>
      <c r="L174" s="5" t="str">
        <f>L162&amp;"."&amp;RIGHT(L173,LEN(L173)-4)+1</f>
        <v>F.6.12</v>
      </c>
      <c r="M174" s="6" t="str">
        <f>L174&amp;" - "&amp;IFERROR(INDEX('L2'!$G$6:$G$502,MATCH(L174,'L2'!$P$6:$P$502,0)),"  ")</f>
        <v xml:space="preserve">F.6.12 -   </v>
      </c>
      <c r="N174" s="5" t="str">
        <f>N162&amp;"."&amp;RIGHT(N173,LEN(N173)-4)+1</f>
        <v>F.7.12</v>
      </c>
      <c r="O174" s="6" t="str">
        <f>N174&amp;" - "&amp;IFERROR(INDEX('L2'!$G$6:$G$502,MATCH(N174,'L2'!$P$6:$P$502,0)),"  ")</f>
        <v xml:space="preserve">F.7.12 -   </v>
      </c>
      <c r="P174" s="5" t="str">
        <f>P162&amp;"."&amp;RIGHT(P173,LEN(P173)-4)+1</f>
        <v>F.8.12</v>
      </c>
      <c r="Q174" s="6" t="str">
        <f>P174&amp;" - "&amp;IFERROR(INDEX('L2'!$G$6:$G$502,MATCH(P174,'L2'!$P$6:$P$502,0)),"  ")</f>
        <v xml:space="preserve">F.8.12 -   </v>
      </c>
      <c r="R174" s="5" t="str">
        <f>R162&amp;"."&amp;RIGHT(R173,LEN(R173)-4)+1</f>
        <v>F.9.12</v>
      </c>
      <c r="S174" s="6" t="str">
        <f>R174&amp;" - "&amp;IFERROR(INDEX('L2'!$G$6:$G$502,MATCH(R174,'L2'!$P$6:$P$502,0)),"  ")</f>
        <v xml:space="preserve">F.9.12 -   </v>
      </c>
      <c r="T174" s="5" t="str">
        <f>T162&amp;"."&amp;RIGHT(T173,LEN(T173)-5)+1</f>
        <v>F.10.12</v>
      </c>
      <c r="U174" s="6" t="str">
        <f>T174&amp;" - "&amp;IFERROR(INDEX('L2'!$G$6:$G$502,MATCH(T174,'L2'!$P$6:$P$502,0)),"  ")</f>
        <v xml:space="preserve">F.10.12 -   </v>
      </c>
    </row>
    <row r="175" spans="2:21" s="7" customFormat="1" ht="16">
      <c r="B175" s="5" t="str">
        <f>B162&amp;"."&amp;RIGHT(B174,LEN(B174)-4)+1</f>
        <v>F.1.13</v>
      </c>
      <c r="C175" s="6" t="str">
        <f>B175&amp;" - "&amp;IFERROR(INDEX('L2'!$G$6:$G$502,MATCH(B175,'L2'!$P$6:$P$502,0)),"  ")</f>
        <v xml:space="preserve">F.1.13 -   </v>
      </c>
      <c r="D175" s="5" t="str">
        <f>D162&amp;"."&amp;RIGHT(D174,LEN(D174)-4)+1</f>
        <v>F.2.13</v>
      </c>
      <c r="E175" s="6" t="str">
        <f>D175&amp;" - "&amp;IFERROR(INDEX('L2'!$G$6:$G$502,MATCH(D175,'L2'!$P$6:$P$502,0)),"  ")</f>
        <v xml:space="preserve">F.2.13 -   </v>
      </c>
      <c r="F175" s="5" t="str">
        <f>F162&amp;"."&amp;RIGHT(F174,LEN(F174)-4)+1</f>
        <v>F.3.13</v>
      </c>
      <c r="G175" s="6" t="str">
        <f>F175&amp;" - "&amp;IFERROR(INDEX('L2'!$G$6:$G$502,MATCH(F175,'L2'!$P$6:$P$502,0)),"  ")</f>
        <v xml:space="preserve">F.3.13 -   </v>
      </c>
      <c r="H175" s="5" t="str">
        <f>H162&amp;"."&amp;RIGHT(H174,LEN(H174)-4)+1</f>
        <v>F.4.13</v>
      </c>
      <c r="I175" s="6" t="str">
        <f>H175&amp;" - "&amp;IFERROR(INDEX('L2'!$G$6:$G$502,MATCH(H175,'L2'!$P$6:$P$502,0)),"  ")</f>
        <v xml:space="preserve">F.4.13 -   </v>
      </c>
      <c r="J175" s="5" t="str">
        <f>J162&amp;"."&amp;RIGHT(J174,LEN(J174)-4)+1</f>
        <v>F.5.13</v>
      </c>
      <c r="K175" s="6" t="str">
        <f>J175&amp;" - "&amp;IFERROR(INDEX('L2'!$G$6:$G$502,MATCH(J175,'L2'!$P$6:$P$502,0)),"  ")</f>
        <v xml:space="preserve">F.5.13 -   </v>
      </c>
      <c r="L175" s="5" t="str">
        <f>L162&amp;"."&amp;RIGHT(L174,LEN(L174)-4)+1</f>
        <v>F.6.13</v>
      </c>
      <c r="M175" s="6" t="str">
        <f>L175&amp;" - "&amp;IFERROR(INDEX('L2'!$G$6:$G$502,MATCH(L175,'L2'!$P$6:$P$502,0)),"  ")</f>
        <v xml:space="preserve">F.6.13 -   </v>
      </c>
      <c r="N175" s="5" t="str">
        <f>N162&amp;"."&amp;RIGHT(N174,LEN(N174)-4)+1</f>
        <v>F.7.13</v>
      </c>
      <c r="O175" s="6" t="str">
        <f>N175&amp;" - "&amp;IFERROR(INDEX('L2'!$G$6:$G$502,MATCH(N175,'L2'!$P$6:$P$502,0)),"  ")</f>
        <v xml:space="preserve">F.7.13 -   </v>
      </c>
      <c r="P175" s="5" t="str">
        <f>P162&amp;"."&amp;RIGHT(P174,LEN(P174)-4)+1</f>
        <v>F.8.13</v>
      </c>
      <c r="Q175" s="6" t="str">
        <f>P175&amp;" - "&amp;IFERROR(INDEX('L2'!$G$6:$G$502,MATCH(P175,'L2'!$P$6:$P$502,0)),"  ")</f>
        <v xml:space="preserve">F.8.13 -   </v>
      </c>
      <c r="R175" s="5" t="str">
        <f>R162&amp;"."&amp;RIGHT(R174,LEN(R174)-4)+1</f>
        <v>F.9.13</v>
      </c>
      <c r="S175" s="6" t="str">
        <f>R175&amp;" - "&amp;IFERROR(INDEX('L2'!$G$6:$G$502,MATCH(R175,'L2'!$P$6:$P$502,0)),"  ")</f>
        <v xml:space="preserve">F.9.13 -   </v>
      </c>
      <c r="T175" s="5" t="str">
        <f>T162&amp;"."&amp;RIGHT(T174,LEN(T174)-5)+1</f>
        <v>F.10.13</v>
      </c>
      <c r="U175" s="6" t="str">
        <f>T175&amp;" - "&amp;IFERROR(INDEX('L2'!$G$6:$G$502,MATCH(T175,'L2'!$P$6:$P$502,0)),"  ")</f>
        <v xml:space="preserve">F.10.13 -   </v>
      </c>
    </row>
    <row r="176" spans="2:21" s="7" customFormat="1" ht="16">
      <c r="B176" s="5" t="str">
        <f>B162&amp;"."&amp;RIGHT(B175,LEN(B175)-4)+1</f>
        <v>F.1.14</v>
      </c>
      <c r="C176" s="6" t="str">
        <f>B176&amp;" - "&amp;IFERROR(INDEX('L2'!$G$6:$G$502,MATCH(B176,'L2'!$P$6:$P$502,0)),"  ")</f>
        <v xml:space="preserve">F.1.14 -   </v>
      </c>
      <c r="D176" s="5" t="str">
        <f>D162&amp;"."&amp;RIGHT(D175,LEN(D175)-4)+1</f>
        <v>F.2.14</v>
      </c>
      <c r="E176" s="6" t="str">
        <f>D176&amp;" - "&amp;IFERROR(INDEX('L2'!$G$6:$G$502,MATCH(D176,'L2'!$P$6:$P$502,0)),"  ")</f>
        <v xml:space="preserve">F.2.14 -   </v>
      </c>
      <c r="F176" s="5" t="str">
        <f>F162&amp;"."&amp;RIGHT(F175,LEN(F175)-4)+1</f>
        <v>F.3.14</v>
      </c>
      <c r="G176" s="6" t="str">
        <f>F176&amp;" - "&amp;IFERROR(INDEX('L2'!$G$6:$G$502,MATCH(F176,'L2'!$P$6:$P$502,0)),"  ")</f>
        <v xml:space="preserve">F.3.14 -   </v>
      </c>
      <c r="H176" s="5" t="str">
        <f>H162&amp;"."&amp;RIGHT(H175,LEN(H175)-4)+1</f>
        <v>F.4.14</v>
      </c>
      <c r="I176" s="6" t="str">
        <f>H176&amp;" - "&amp;IFERROR(INDEX('L2'!$G$6:$G$502,MATCH(H176,'L2'!$P$6:$P$502,0)),"  ")</f>
        <v xml:space="preserve">F.4.14 -   </v>
      </c>
      <c r="J176" s="5" t="str">
        <f>J162&amp;"."&amp;RIGHT(J175,LEN(J175)-4)+1</f>
        <v>F.5.14</v>
      </c>
      <c r="K176" s="6" t="str">
        <f>J176&amp;" - "&amp;IFERROR(INDEX('L2'!$G$6:$G$502,MATCH(J176,'L2'!$P$6:$P$502,0)),"  ")</f>
        <v xml:space="preserve">F.5.14 -   </v>
      </c>
      <c r="L176" s="5" t="str">
        <f>L162&amp;"."&amp;RIGHT(L175,LEN(L175)-4)+1</f>
        <v>F.6.14</v>
      </c>
      <c r="M176" s="6" t="str">
        <f>L176&amp;" - "&amp;IFERROR(INDEX('L2'!$G$6:$G$502,MATCH(L176,'L2'!$P$6:$P$502,0)),"  ")</f>
        <v xml:space="preserve">F.6.14 -   </v>
      </c>
      <c r="N176" s="5" t="str">
        <f>N162&amp;"."&amp;RIGHT(N175,LEN(N175)-4)+1</f>
        <v>F.7.14</v>
      </c>
      <c r="O176" s="6" t="str">
        <f>N176&amp;" - "&amp;IFERROR(INDEX('L2'!$G$6:$G$502,MATCH(N176,'L2'!$P$6:$P$502,0)),"  ")</f>
        <v xml:space="preserve">F.7.14 -   </v>
      </c>
      <c r="P176" s="5" t="str">
        <f>P162&amp;"."&amp;RIGHT(P175,LEN(P175)-4)+1</f>
        <v>F.8.14</v>
      </c>
      <c r="Q176" s="6" t="str">
        <f>P176&amp;" - "&amp;IFERROR(INDEX('L2'!$G$6:$G$502,MATCH(P176,'L2'!$P$6:$P$502,0)),"  ")</f>
        <v xml:space="preserve">F.8.14 -   </v>
      </c>
      <c r="R176" s="5" t="str">
        <f>R162&amp;"."&amp;RIGHT(R175,LEN(R175)-4)+1</f>
        <v>F.9.14</v>
      </c>
      <c r="S176" s="6" t="str">
        <f>R176&amp;" - "&amp;IFERROR(INDEX('L2'!$G$6:$G$502,MATCH(R176,'L2'!$P$6:$P$502,0)),"  ")</f>
        <v xml:space="preserve">F.9.14 -   </v>
      </c>
      <c r="T176" s="5" t="str">
        <f>T162&amp;"."&amp;RIGHT(T175,LEN(T175)-5)+1</f>
        <v>F.10.14</v>
      </c>
      <c r="U176" s="6" t="str">
        <f>T176&amp;" - "&amp;IFERROR(INDEX('L2'!$G$6:$G$502,MATCH(T176,'L2'!$P$6:$P$502,0)),"  ")</f>
        <v xml:space="preserve">F.10.14 -   </v>
      </c>
    </row>
    <row r="177" spans="2:21" s="7" customFormat="1" ht="16">
      <c r="B177" s="5" t="str">
        <f>B162&amp;"."&amp;RIGHT(B176,LEN(B176)-4)+1</f>
        <v>F.1.15</v>
      </c>
      <c r="C177" s="6" t="str">
        <f>B177&amp;" - "&amp;IFERROR(INDEX('L2'!$G$6:$G$502,MATCH(B177,'L2'!$P$6:$P$502,0)),"  ")</f>
        <v xml:space="preserve">F.1.15 -   </v>
      </c>
      <c r="D177" s="5" t="str">
        <f>D162&amp;"."&amp;RIGHT(D176,LEN(D176)-4)+1</f>
        <v>F.2.15</v>
      </c>
      <c r="E177" s="6" t="str">
        <f>D177&amp;" - "&amp;IFERROR(INDEX('L2'!$G$6:$G$502,MATCH(D177,'L2'!$P$6:$P$502,0)),"  ")</f>
        <v xml:space="preserve">F.2.15 -   </v>
      </c>
      <c r="F177" s="5" t="str">
        <f>F162&amp;"."&amp;RIGHT(F176,LEN(F176)-4)+1</f>
        <v>F.3.15</v>
      </c>
      <c r="G177" s="6" t="str">
        <f>F177&amp;" - "&amp;IFERROR(INDEX('L2'!$G$6:$G$502,MATCH(F177,'L2'!$P$6:$P$502,0)),"  ")</f>
        <v xml:space="preserve">F.3.15 -   </v>
      </c>
      <c r="H177" s="5" t="str">
        <f>H162&amp;"."&amp;RIGHT(H176,LEN(H176)-4)+1</f>
        <v>F.4.15</v>
      </c>
      <c r="I177" s="6" t="str">
        <f>H177&amp;" - "&amp;IFERROR(INDEX('L2'!$G$6:$G$502,MATCH(H177,'L2'!$P$6:$P$502,0)),"  ")</f>
        <v xml:space="preserve">F.4.15 -   </v>
      </c>
      <c r="J177" s="5" t="str">
        <f>J162&amp;"."&amp;RIGHT(J176,LEN(J176)-4)+1</f>
        <v>F.5.15</v>
      </c>
      <c r="K177" s="6" t="str">
        <f>J177&amp;" - "&amp;IFERROR(INDEX('L2'!$G$6:$G$502,MATCH(J177,'L2'!$P$6:$P$502,0)),"  ")</f>
        <v xml:space="preserve">F.5.15 -   </v>
      </c>
      <c r="L177" s="5" t="str">
        <f>L162&amp;"."&amp;RIGHT(L176,LEN(L176)-4)+1</f>
        <v>F.6.15</v>
      </c>
      <c r="M177" s="6" t="str">
        <f>L177&amp;" - "&amp;IFERROR(INDEX('L2'!$G$6:$G$502,MATCH(L177,'L2'!$P$6:$P$502,0)),"  ")</f>
        <v xml:space="preserve">F.6.15 -   </v>
      </c>
      <c r="N177" s="5" t="str">
        <f>N162&amp;"."&amp;RIGHT(N176,LEN(N176)-4)+1</f>
        <v>F.7.15</v>
      </c>
      <c r="O177" s="6" t="str">
        <f>N177&amp;" - "&amp;IFERROR(INDEX('L2'!$G$6:$G$502,MATCH(N177,'L2'!$P$6:$P$502,0)),"  ")</f>
        <v xml:space="preserve">F.7.15 -   </v>
      </c>
      <c r="P177" s="5" t="str">
        <f>P162&amp;"."&amp;RIGHT(P176,LEN(P176)-4)+1</f>
        <v>F.8.15</v>
      </c>
      <c r="Q177" s="6" t="str">
        <f>P177&amp;" - "&amp;IFERROR(INDEX('L2'!$G$6:$G$502,MATCH(P177,'L2'!$P$6:$P$502,0)),"  ")</f>
        <v xml:space="preserve">F.8.15 -   </v>
      </c>
      <c r="R177" s="5" t="str">
        <f>R162&amp;"."&amp;RIGHT(R176,LEN(R176)-4)+1</f>
        <v>F.9.15</v>
      </c>
      <c r="S177" s="6" t="str">
        <f>R177&amp;" - "&amp;IFERROR(INDEX('L2'!$G$6:$G$502,MATCH(R177,'L2'!$P$6:$P$502,0)),"  ")</f>
        <v xml:space="preserve">F.9.15 -   </v>
      </c>
      <c r="T177" s="5" t="str">
        <f>T162&amp;"."&amp;RIGHT(T176,LEN(T176)-5)+1</f>
        <v>F.10.15</v>
      </c>
      <c r="U177" s="6" t="str">
        <f>T177&amp;" - "&amp;IFERROR(INDEX('L2'!$G$6:$G$502,MATCH(T177,'L2'!$P$6:$P$502,0)),"  ")</f>
        <v xml:space="preserve">F.10.15 -   </v>
      </c>
    </row>
    <row r="178" spans="2:21" s="7" customFormat="1" ht="16">
      <c r="B178" s="5" t="str">
        <f>B162&amp;"."&amp;RIGHT(B177,LEN(B177)-4)+1</f>
        <v>F.1.16</v>
      </c>
      <c r="C178" s="6" t="str">
        <f>B178&amp;" - "&amp;IFERROR(INDEX('L2'!$G$6:$G$502,MATCH(B178,'L2'!$P$6:$P$502,0)),"  ")</f>
        <v xml:space="preserve">F.1.16 -   </v>
      </c>
      <c r="D178" s="5" t="str">
        <f>D162&amp;"."&amp;RIGHT(D177,LEN(D177)-4)+1</f>
        <v>F.2.16</v>
      </c>
      <c r="E178" s="6" t="str">
        <f>D178&amp;" - "&amp;IFERROR(INDEX('L2'!$G$6:$G$502,MATCH(D178,'L2'!$P$6:$P$502,0)),"  ")</f>
        <v xml:space="preserve">F.2.16 -   </v>
      </c>
      <c r="F178" s="5" t="str">
        <f>F162&amp;"."&amp;RIGHT(F177,LEN(F177)-4)+1</f>
        <v>F.3.16</v>
      </c>
      <c r="G178" s="6" t="str">
        <f>F178&amp;" - "&amp;IFERROR(INDEX('L2'!$G$6:$G$502,MATCH(F178,'L2'!$P$6:$P$502,0)),"  ")</f>
        <v xml:space="preserve">F.3.16 -   </v>
      </c>
      <c r="H178" s="5" t="str">
        <f>H162&amp;"."&amp;RIGHT(H177,LEN(H177)-4)+1</f>
        <v>F.4.16</v>
      </c>
      <c r="I178" s="6" t="str">
        <f>H178&amp;" - "&amp;IFERROR(INDEX('L2'!$G$6:$G$502,MATCH(H178,'L2'!$P$6:$P$502,0)),"  ")</f>
        <v xml:space="preserve">F.4.16 -   </v>
      </c>
      <c r="J178" s="5" t="str">
        <f>J162&amp;"."&amp;RIGHT(J177,LEN(J177)-4)+1</f>
        <v>F.5.16</v>
      </c>
      <c r="K178" s="6" t="str">
        <f>J178&amp;" - "&amp;IFERROR(INDEX('L2'!$G$6:$G$502,MATCH(J178,'L2'!$P$6:$P$502,0)),"  ")</f>
        <v xml:space="preserve">F.5.16 -   </v>
      </c>
      <c r="L178" s="5" t="str">
        <f>L162&amp;"."&amp;RIGHT(L177,LEN(L177)-4)+1</f>
        <v>F.6.16</v>
      </c>
      <c r="M178" s="6" t="str">
        <f>L178&amp;" - "&amp;IFERROR(INDEX('L2'!$G$6:$G$502,MATCH(L178,'L2'!$P$6:$P$502,0)),"  ")</f>
        <v xml:space="preserve">F.6.16 -   </v>
      </c>
      <c r="N178" s="5" t="str">
        <f>N162&amp;"."&amp;RIGHT(N177,LEN(N177)-4)+1</f>
        <v>F.7.16</v>
      </c>
      <c r="O178" s="6" t="str">
        <f>N178&amp;" - "&amp;IFERROR(INDEX('L2'!$G$6:$G$502,MATCH(N178,'L2'!$P$6:$P$502,0)),"  ")</f>
        <v xml:space="preserve">F.7.16 -   </v>
      </c>
      <c r="P178" s="5" t="str">
        <f>P162&amp;"."&amp;RIGHT(P177,LEN(P177)-4)+1</f>
        <v>F.8.16</v>
      </c>
      <c r="Q178" s="6" t="str">
        <f>P178&amp;" - "&amp;IFERROR(INDEX('L2'!$G$6:$G$502,MATCH(P178,'L2'!$P$6:$P$502,0)),"  ")</f>
        <v xml:space="preserve">F.8.16 -   </v>
      </c>
      <c r="R178" s="5" t="str">
        <f>R162&amp;"."&amp;RIGHT(R177,LEN(R177)-4)+1</f>
        <v>F.9.16</v>
      </c>
      <c r="S178" s="6" t="str">
        <f>R178&amp;" - "&amp;IFERROR(INDEX('L2'!$G$6:$G$502,MATCH(R178,'L2'!$P$6:$P$502,0)),"  ")</f>
        <v xml:space="preserve">F.9.16 -   </v>
      </c>
      <c r="T178" s="5" t="str">
        <f>T162&amp;"."&amp;RIGHT(T177,LEN(T177)-5)+1</f>
        <v>F.10.16</v>
      </c>
      <c r="U178" s="6" t="str">
        <f>T178&amp;" - "&amp;IFERROR(INDEX('L2'!$G$6:$G$502,MATCH(T178,'L2'!$P$6:$P$502,0)),"  ")</f>
        <v xml:space="preserve">F.10.16 -   </v>
      </c>
    </row>
    <row r="179" spans="2:21" s="7" customFormat="1" ht="16">
      <c r="B179" s="5" t="str">
        <f>B162&amp;"."&amp;RIGHT(B178,LEN(B178)-4)+1</f>
        <v>F.1.17</v>
      </c>
      <c r="C179" s="6" t="str">
        <f>B179&amp;" - "&amp;IFERROR(INDEX('L2'!$G$6:$G$502,MATCH(B179,'L2'!$P$6:$P$502,0)),"  ")</f>
        <v xml:space="preserve">F.1.17 -   </v>
      </c>
      <c r="D179" s="5" t="str">
        <f>D162&amp;"."&amp;RIGHT(D178,LEN(D178)-4)+1</f>
        <v>F.2.17</v>
      </c>
      <c r="E179" s="6" t="str">
        <f>D179&amp;" - "&amp;IFERROR(INDEX('L2'!$G$6:$G$502,MATCH(D179,'L2'!$P$6:$P$502,0)),"  ")</f>
        <v xml:space="preserve">F.2.17 -   </v>
      </c>
      <c r="F179" s="5" t="str">
        <f>F162&amp;"."&amp;RIGHT(F178,LEN(F178)-4)+1</f>
        <v>F.3.17</v>
      </c>
      <c r="G179" s="6" t="str">
        <f>F179&amp;" - "&amp;IFERROR(INDEX('L2'!$G$6:$G$502,MATCH(F179,'L2'!$P$6:$P$502,0)),"  ")</f>
        <v xml:space="preserve">F.3.17 -   </v>
      </c>
      <c r="H179" s="5" t="str">
        <f>H162&amp;"."&amp;RIGHT(H178,LEN(H178)-4)+1</f>
        <v>F.4.17</v>
      </c>
      <c r="I179" s="6" t="str">
        <f>H179&amp;" - "&amp;IFERROR(INDEX('L2'!$G$6:$G$502,MATCH(H179,'L2'!$P$6:$P$502,0)),"  ")</f>
        <v xml:space="preserve">F.4.17 -   </v>
      </c>
      <c r="J179" s="5" t="str">
        <f>J162&amp;"."&amp;RIGHT(J178,LEN(J178)-4)+1</f>
        <v>F.5.17</v>
      </c>
      <c r="K179" s="6" t="str">
        <f>J179&amp;" - "&amp;IFERROR(INDEX('L2'!$G$6:$G$502,MATCH(J179,'L2'!$P$6:$P$502,0)),"  ")</f>
        <v xml:space="preserve">F.5.17 -   </v>
      </c>
      <c r="L179" s="5" t="str">
        <f>L162&amp;"."&amp;RIGHT(L178,LEN(L178)-4)+1</f>
        <v>F.6.17</v>
      </c>
      <c r="M179" s="6" t="str">
        <f>L179&amp;" - "&amp;IFERROR(INDEX('L2'!$G$6:$G$502,MATCH(L179,'L2'!$P$6:$P$502,0)),"  ")</f>
        <v xml:space="preserve">F.6.17 -   </v>
      </c>
      <c r="N179" s="5" t="str">
        <f>N162&amp;"."&amp;RIGHT(N178,LEN(N178)-4)+1</f>
        <v>F.7.17</v>
      </c>
      <c r="O179" s="6" t="str">
        <f>N179&amp;" - "&amp;IFERROR(INDEX('L2'!$G$6:$G$502,MATCH(N179,'L2'!$P$6:$P$502,0)),"  ")</f>
        <v xml:space="preserve">F.7.17 -   </v>
      </c>
      <c r="P179" s="5" t="str">
        <f>P162&amp;"."&amp;RIGHT(P178,LEN(P178)-4)+1</f>
        <v>F.8.17</v>
      </c>
      <c r="Q179" s="6" t="str">
        <f>P179&amp;" - "&amp;IFERROR(INDEX('L2'!$G$6:$G$502,MATCH(P179,'L2'!$P$6:$P$502,0)),"  ")</f>
        <v xml:space="preserve">F.8.17 -   </v>
      </c>
      <c r="R179" s="5" t="str">
        <f>R162&amp;"."&amp;RIGHT(R178,LEN(R178)-4)+1</f>
        <v>F.9.17</v>
      </c>
      <c r="S179" s="6" t="str">
        <f>R179&amp;" - "&amp;IFERROR(INDEX('L2'!$G$6:$G$502,MATCH(R179,'L2'!$P$6:$P$502,0)),"  ")</f>
        <v xml:space="preserve">F.9.17 -   </v>
      </c>
      <c r="T179" s="5" t="str">
        <f>T162&amp;"."&amp;RIGHT(T178,LEN(T178)-5)+1</f>
        <v>F.10.17</v>
      </c>
      <c r="U179" s="6" t="str">
        <f>T179&amp;" - "&amp;IFERROR(INDEX('L2'!$G$6:$G$502,MATCH(T179,'L2'!$P$6:$P$502,0)),"  ")</f>
        <v xml:space="preserve">F.10.17 -   </v>
      </c>
    </row>
    <row r="180" spans="2:21" s="7" customFormat="1" ht="16">
      <c r="B180" s="5" t="str">
        <f>B162&amp;"."&amp;RIGHT(B179,LEN(B179)-4)+1</f>
        <v>F.1.18</v>
      </c>
      <c r="C180" s="6" t="str">
        <f>B180&amp;" - "&amp;IFERROR(INDEX('L2'!$G$6:$G$502,MATCH(B180,'L2'!$P$6:$P$502,0)),"  ")</f>
        <v xml:space="preserve">F.1.18 -   </v>
      </c>
      <c r="D180" s="5" t="str">
        <f>D162&amp;"."&amp;RIGHT(D179,LEN(D179)-4)+1</f>
        <v>F.2.18</v>
      </c>
      <c r="E180" s="6" t="str">
        <f>D180&amp;" - "&amp;IFERROR(INDEX('L2'!$G$6:$G$502,MATCH(D180,'L2'!$P$6:$P$502,0)),"  ")</f>
        <v xml:space="preserve">F.2.18 -   </v>
      </c>
      <c r="F180" s="5" t="str">
        <f>F162&amp;"."&amp;RIGHT(F179,LEN(F179)-4)+1</f>
        <v>F.3.18</v>
      </c>
      <c r="G180" s="6" t="str">
        <f>F180&amp;" - "&amp;IFERROR(INDEX('L2'!$G$6:$G$502,MATCH(F180,'L2'!$P$6:$P$502,0)),"  ")</f>
        <v xml:space="preserve">F.3.18 -   </v>
      </c>
      <c r="H180" s="5" t="str">
        <f>H162&amp;"."&amp;RIGHT(H179,LEN(H179)-4)+1</f>
        <v>F.4.18</v>
      </c>
      <c r="I180" s="6" t="str">
        <f>H180&amp;" - "&amp;IFERROR(INDEX('L2'!$G$6:$G$502,MATCH(H180,'L2'!$P$6:$P$502,0)),"  ")</f>
        <v xml:space="preserve">F.4.18 -   </v>
      </c>
      <c r="J180" s="5" t="str">
        <f>J162&amp;"."&amp;RIGHT(J179,LEN(J179)-4)+1</f>
        <v>F.5.18</v>
      </c>
      <c r="K180" s="6" t="str">
        <f>J180&amp;" - "&amp;IFERROR(INDEX('L2'!$G$6:$G$502,MATCH(J180,'L2'!$P$6:$P$502,0)),"  ")</f>
        <v xml:space="preserve">F.5.18 -   </v>
      </c>
      <c r="L180" s="5" t="str">
        <f>L162&amp;"."&amp;RIGHT(L179,LEN(L179)-4)+1</f>
        <v>F.6.18</v>
      </c>
      <c r="M180" s="6" t="str">
        <f>L180&amp;" - "&amp;IFERROR(INDEX('L2'!$G$6:$G$502,MATCH(L180,'L2'!$P$6:$P$502,0)),"  ")</f>
        <v xml:space="preserve">F.6.18 -   </v>
      </c>
      <c r="N180" s="5" t="str">
        <f>N162&amp;"."&amp;RIGHT(N179,LEN(N179)-4)+1</f>
        <v>F.7.18</v>
      </c>
      <c r="O180" s="6" t="str">
        <f>N180&amp;" - "&amp;IFERROR(INDEX('L2'!$G$6:$G$502,MATCH(N180,'L2'!$P$6:$P$502,0)),"  ")</f>
        <v xml:space="preserve">F.7.18 -   </v>
      </c>
      <c r="P180" s="5" t="str">
        <f>P162&amp;"."&amp;RIGHT(P179,LEN(P179)-4)+1</f>
        <v>F.8.18</v>
      </c>
      <c r="Q180" s="6" t="str">
        <f>P180&amp;" - "&amp;IFERROR(INDEX('L2'!$G$6:$G$502,MATCH(P180,'L2'!$P$6:$P$502,0)),"  ")</f>
        <v xml:space="preserve">F.8.18 -   </v>
      </c>
      <c r="R180" s="5" t="str">
        <f>R162&amp;"."&amp;RIGHT(R179,LEN(R179)-4)+1</f>
        <v>F.9.18</v>
      </c>
      <c r="S180" s="6" t="str">
        <f>R180&amp;" - "&amp;IFERROR(INDEX('L2'!$G$6:$G$502,MATCH(R180,'L2'!$P$6:$P$502,0)),"  ")</f>
        <v xml:space="preserve">F.9.18 -   </v>
      </c>
      <c r="T180" s="5" t="str">
        <f>T162&amp;"."&amp;RIGHT(T179,LEN(T179)-5)+1</f>
        <v>F.10.18</v>
      </c>
      <c r="U180" s="6" t="str">
        <f>T180&amp;" - "&amp;IFERROR(INDEX('L2'!$G$6:$G$502,MATCH(T180,'L2'!$P$6:$P$502,0)),"  ")</f>
        <v xml:space="preserve">F.10.18 -   </v>
      </c>
    </row>
    <row r="181" spans="2:21" s="7" customFormat="1" ht="16">
      <c r="B181" s="5" t="str">
        <f>B162&amp;"."&amp;RIGHT(B180,LEN(B180)-4)+1</f>
        <v>F.1.19</v>
      </c>
      <c r="C181" s="6" t="str">
        <f>B181&amp;" - "&amp;IFERROR(INDEX('L2'!$G$6:$G$502,MATCH(B181,'L2'!$P$6:$P$502,0)),"  ")</f>
        <v xml:space="preserve">F.1.19 -   </v>
      </c>
      <c r="D181" s="5" t="str">
        <f>D162&amp;"."&amp;RIGHT(D180,LEN(D180)-4)+1</f>
        <v>F.2.19</v>
      </c>
      <c r="E181" s="6" t="str">
        <f>D181&amp;" - "&amp;IFERROR(INDEX('L2'!$G$6:$G$502,MATCH(D181,'L2'!$P$6:$P$502,0)),"  ")</f>
        <v xml:space="preserve">F.2.19 -   </v>
      </c>
      <c r="F181" s="5" t="str">
        <f>F162&amp;"."&amp;RIGHT(F180,LEN(F180)-4)+1</f>
        <v>F.3.19</v>
      </c>
      <c r="G181" s="6" t="str">
        <f>F181&amp;" - "&amp;IFERROR(INDEX('L2'!$G$6:$G$502,MATCH(F181,'L2'!$P$6:$P$502,0)),"  ")</f>
        <v xml:space="preserve">F.3.19 -   </v>
      </c>
      <c r="H181" s="5" t="str">
        <f>H162&amp;"."&amp;RIGHT(H180,LEN(H180)-4)+1</f>
        <v>F.4.19</v>
      </c>
      <c r="I181" s="6" t="str">
        <f>H181&amp;" - "&amp;IFERROR(INDEX('L2'!$G$6:$G$502,MATCH(H181,'L2'!$P$6:$P$502,0)),"  ")</f>
        <v xml:space="preserve">F.4.19 -   </v>
      </c>
      <c r="J181" s="5" t="str">
        <f>J162&amp;"."&amp;RIGHT(J180,LEN(J180)-4)+1</f>
        <v>F.5.19</v>
      </c>
      <c r="K181" s="6" t="str">
        <f>J181&amp;" - "&amp;IFERROR(INDEX('L2'!$G$6:$G$502,MATCH(J181,'L2'!$P$6:$P$502,0)),"  ")</f>
        <v xml:space="preserve">F.5.19 -   </v>
      </c>
      <c r="L181" s="5" t="str">
        <f>L162&amp;"."&amp;RIGHT(L180,LEN(L180)-4)+1</f>
        <v>F.6.19</v>
      </c>
      <c r="M181" s="6" t="str">
        <f>L181&amp;" - "&amp;IFERROR(INDEX('L2'!$G$6:$G$502,MATCH(L181,'L2'!$P$6:$P$502,0)),"  ")</f>
        <v xml:space="preserve">F.6.19 -   </v>
      </c>
      <c r="N181" s="5" t="str">
        <f>N162&amp;"."&amp;RIGHT(N180,LEN(N180)-4)+1</f>
        <v>F.7.19</v>
      </c>
      <c r="O181" s="6" t="str">
        <f>N181&amp;" - "&amp;IFERROR(INDEX('L2'!$G$6:$G$502,MATCH(N181,'L2'!$P$6:$P$502,0)),"  ")</f>
        <v xml:space="preserve">F.7.19 -   </v>
      </c>
      <c r="P181" s="5" t="str">
        <f>P162&amp;"."&amp;RIGHT(P180,LEN(P180)-4)+1</f>
        <v>F.8.19</v>
      </c>
      <c r="Q181" s="6" t="str">
        <f>P181&amp;" - "&amp;IFERROR(INDEX('L2'!$G$6:$G$502,MATCH(P181,'L2'!$P$6:$P$502,0)),"  ")</f>
        <v xml:space="preserve">F.8.19 -   </v>
      </c>
      <c r="R181" s="5" t="str">
        <f>R162&amp;"."&amp;RIGHT(R180,LEN(R180)-4)+1</f>
        <v>F.9.19</v>
      </c>
      <c r="S181" s="6" t="str">
        <f>R181&amp;" - "&amp;IFERROR(INDEX('L2'!$G$6:$G$502,MATCH(R181,'L2'!$P$6:$P$502,0)),"  ")</f>
        <v xml:space="preserve">F.9.19 -   </v>
      </c>
      <c r="T181" s="5" t="str">
        <f>T162&amp;"."&amp;RIGHT(T180,LEN(T180)-5)+1</f>
        <v>F.10.19</v>
      </c>
      <c r="U181" s="6" t="str">
        <f>T181&amp;" - "&amp;IFERROR(INDEX('L2'!$G$6:$G$502,MATCH(T181,'L2'!$P$6:$P$502,0)),"  ")</f>
        <v xml:space="preserve">F.10.19 -   </v>
      </c>
    </row>
    <row r="182" spans="2:21" s="7" customFormat="1" ht="16">
      <c r="B182" s="5" t="str">
        <f>B162&amp;"."&amp;RIGHT(B181,LEN(B181)-4)+1</f>
        <v>F.1.20</v>
      </c>
      <c r="C182" s="6" t="str">
        <f>B182&amp;" - "&amp;IFERROR(INDEX('L2'!$G$6:$G$502,MATCH(B182,'L2'!$P$6:$P$502,0)),"  ")</f>
        <v xml:space="preserve">F.1.20 -   </v>
      </c>
      <c r="D182" s="5" t="str">
        <f>D162&amp;"."&amp;RIGHT(D181,LEN(D181)-4)+1</f>
        <v>F.2.20</v>
      </c>
      <c r="E182" s="6" t="str">
        <f>D182&amp;" - "&amp;IFERROR(INDEX('L2'!$G$6:$G$502,MATCH(D182,'L2'!$P$6:$P$502,0)),"  ")</f>
        <v xml:space="preserve">F.2.20 -   </v>
      </c>
      <c r="F182" s="5" t="str">
        <f>F162&amp;"."&amp;RIGHT(F181,LEN(F181)-4)+1</f>
        <v>F.3.20</v>
      </c>
      <c r="G182" s="6" t="str">
        <f>F182&amp;" - "&amp;IFERROR(INDEX('L2'!$G$6:$G$502,MATCH(F182,'L2'!$P$6:$P$502,0)),"  ")</f>
        <v xml:space="preserve">F.3.20 -   </v>
      </c>
      <c r="H182" s="5" t="str">
        <f>H162&amp;"."&amp;RIGHT(H181,LEN(H181)-4)+1</f>
        <v>F.4.20</v>
      </c>
      <c r="I182" s="6" t="str">
        <f>H182&amp;" - "&amp;IFERROR(INDEX('L2'!$G$6:$G$502,MATCH(H182,'L2'!$P$6:$P$502,0)),"  ")</f>
        <v xml:space="preserve">F.4.20 -   </v>
      </c>
      <c r="J182" s="5" t="str">
        <f>J162&amp;"."&amp;RIGHT(J181,LEN(J181)-4)+1</f>
        <v>F.5.20</v>
      </c>
      <c r="K182" s="6" t="str">
        <f>J182&amp;" - "&amp;IFERROR(INDEX('L2'!$G$6:$G$502,MATCH(J182,'L2'!$P$6:$P$502,0)),"  ")</f>
        <v xml:space="preserve">F.5.20 -   </v>
      </c>
      <c r="L182" s="5" t="str">
        <f>L162&amp;"."&amp;RIGHT(L181,LEN(L181)-4)+1</f>
        <v>F.6.20</v>
      </c>
      <c r="M182" s="6" t="str">
        <f>L182&amp;" - "&amp;IFERROR(INDEX('L2'!$G$6:$G$502,MATCH(L182,'L2'!$P$6:$P$502,0)),"  ")</f>
        <v xml:space="preserve">F.6.20 -   </v>
      </c>
      <c r="N182" s="5" t="str">
        <f>N162&amp;"."&amp;RIGHT(N181,LEN(N181)-4)+1</f>
        <v>F.7.20</v>
      </c>
      <c r="O182" s="6" t="str">
        <f>N182&amp;" - "&amp;IFERROR(INDEX('L2'!$G$6:$G$502,MATCH(N182,'L2'!$P$6:$P$502,0)),"  ")</f>
        <v xml:space="preserve">F.7.20 -   </v>
      </c>
      <c r="P182" s="5" t="str">
        <f>P162&amp;"."&amp;RIGHT(P181,LEN(P181)-4)+1</f>
        <v>F.8.20</v>
      </c>
      <c r="Q182" s="6" t="str">
        <f>P182&amp;" - "&amp;IFERROR(INDEX('L2'!$G$6:$G$502,MATCH(P182,'L2'!$P$6:$P$502,0)),"  ")</f>
        <v xml:space="preserve">F.8.20 -   </v>
      </c>
      <c r="R182" s="5" t="str">
        <f>R162&amp;"."&amp;RIGHT(R181,LEN(R181)-4)+1</f>
        <v>F.9.20</v>
      </c>
      <c r="S182" s="6" t="str">
        <f>R182&amp;" - "&amp;IFERROR(INDEX('L2'!$G$6:$G$502,MATCH(R182,'L2'!$P$6:$P$502,0)),"  ")</f>
        <v xml:space="preserve">F.9.20 -   </v>
      </c>
      <c r="T182" s="5" t="str">
        <f>T162&amp;"."&amp;RIGHT(T181,LEN(T181)-5)+1</f>
        <v>F.10.20</v>
      </c>
      <c r="U182" s="6" t="str">
        <f>T182&amp;" - "&amp;IFERROR(INDEX('L2'!$G$6:$G$502,MATCH(T182,'L2'!$P$6:$P$502,0)),"  ")</f>
        <v xml:space="preserve">F.10.20 -   </v>
      </c>
    </row>
    <row r="184" spans="2:21" ht="16">
      <c r="B184" s="158" t="str">
        <f>"Level 3 - "&amp;INDEX($C$6:$C$31,MATCH($B$12,$B$6:$B$31,0))&amp;" ("&amp;$B$12&amp;")"</f>
        <v>Level 3 - G - Electrical (G)</v>
      </c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</row>
    <row r="185" spans="2:21" ht="16">
      <c r="B185" s="18" t="str">
        <f>MID(B184,LEN(B184)-1,1)&amp;".1"</f>
        <v>G.1</v>
      </c>
      <c r="C185" s="18" t="str">
        <f>IFERROR(INDEX('L2'!$E$6:$E$502,MATCH(B185,'L2'!$O$6:$O$502,0)),"  ")</f>
        <v>Electrical General</v>
      </c>
      <c r="D185" s="18" t="str">
        <f>LEFT(B185,1)&amp;"."&amp;RIGHT(B185,1)+1</f>
        <v>G.2</v>
      </c>
      <c r="E185" s="18" t="str">
        <f>IFERROR(INDEX('L2'!$E$6:$E$502,MATCH(D185,'L2'!$O$6:$O$502,0)),"  ")</f>
        <v>Electrical Major</v>
      </c>
      <c r="F185" s="18" t="str">
        <f>LEFT(D185,1)&amp;"."&amp;RIGHT(D185,1)+1</f>
        <v>G.3</v>
      </c>
      <c r="G185" s="18" t="str">
        <f>IFERROR(INDEX('L2'!$E$6:$E$502,MATCH(F185,'L2'!$O$6:$O$502,0)),"  ")</f>
        <v>Electrical Minor</v>
      </c>
      <c r="H185" s="18" t="str">
        <f>LEFT(F185,1)&amp;"."&amp;RIGHT(F185,1)+1</f>
        <v>G.4</v>
      </c>
      <c r="I185" s="18" t="str">
        <f>IFERROR(INDEX('L2'!$E$6:$E$502,MATCH(H185,'L2'!$O$6:$O$502,0)),"  ")</f>
        <v>Lighting</v>
      </c>
      <c r="J185" s="18" t="str">
        <f>LEFT(H185,1)&amp;"."&amp;RIGHT(H185,1)+1</f>
        <v>G.5</v>
      </c>
      <c r="K185" s="18" t="str">
        <f>IFERROR(INDEX('L2'!$E$6:$E$502,MATCH(J185,'L2'!$O$6:$O$502,0)),"  ")</f>
        <v xml:space="preserve">  </v>
      </c>
      <c r="L185" s="18" t="str">
        <f>LEFT(J185,1)&amp;"."&amp;RIGHT(J185,1)+1</f>
        <v>G.6</v>
      </c>
      <c r="M185" s="18" t="str">
        <f>IFERROR(INDEX('L2'!$E$6:$E$502,MATCH(L185,'L2'!$O$6:$O$502,0)),"  ")</f>
        <v xml:space="preserve">  </v>
      </c>
      <c r="N185" s="18" t="str">
        <f>LEFT(L185,1)&amp;"."&amp;RIGHT(L185,1)+1</f>
        <v>G.7</v>
      </c>
      <c r="O185" s="18" t="str">
        <f>IFERROR(INDEX('L2'!$E$6:$E$502,MATCH(N185,'L2'!$O$6:$O$502,0)),"  ")</f>
        <v xml:space="preserve">  </v>
      </c>
      <c r="P185" s="18" t="str">
        <f>LEFT(N185,1)&amp;"."&amp;RIGHT(N185,1)+1</f>
        <v>G.8</v>
      </c>
      <c r="Q185" s="18" t="str">
        <f>IFERROR(INDEX('L2'!$E$6:$E$502,MATCH(P185,'L2'!$O$6:$O$502,0)),"  ")</f>
        <v xml:space="preserve">  </v>
      </c>
      <c r="R185" s="18" t="str">
        <f>LEFT(P185,1)&amp;"."&amp;RIGHT(P185,1)+1</f>
        <v>G.9</v>
      </c>
      <c r="S185" s="18" t="str">
        <f>IFERROR(INDEX('L2'!$E$6:$E$502,MATCH(R185,'L2'!$O$6:$O$502,0)),"  ")</f>
        <v xml:space="preserve">  </v>
      </c>
      <c r="T185" s="18" t="str">
        <f>LEFT(R185,1)&amp;"."&amp;RIGHT(R185,1)+1</f>
        <v>G.10</v>
      </c>
      <c r="U185" s="18" t="str">
        <f>IFERROR(INDEX('L2'!$E$6:$E$502,MATCH(T185,'L2'!$O$6:$O$502,0)),"  ")</f>
        <v xml:space="preserve">  </v>
      </c>
    </row>
    <row r="186" spans="2:21" s="7" customFormat="1" ht="16">
      <c r="B186" s="5" t="str">
        <f>B185&amp;".1"</f>
        <v>G.1.1</v>
      </c>
      <c r="C186" s="6" t="str">
        <f>B186&amp;" - "&amp;IFERROR(INDEX('L2'!$G$6:$G$502,MATCH(B186,'L2'!$P$6:$P$502,0)),"  ")</f>
        <v>G.1.1 - Electrical Allowance</v>
      </c>
      <c r="D186" s="5" t="str">
        <f>D185&amp;".1"</f>
        <v>G.2.1</v>
      </c>
      <c r="E186" s="6" t="str">
        <f>D186&amp;" - "&amp;IFERROR(INDEX('L2'!$G$6:$G$502,MATCH(D186,'L2'!$P$6:$P$502,0)),"  ")</f>
        <v>G.2.1 - Electrical Finish Work, Per Hour</v>
      </c>
      <c r="F186" s="5" t="str">
        <f>F185&amp;".1"</f>
        <v>G.3.1</v>
      </c>
      <c r="G186" s="6" t="str">
        <f>F186&amp;" - "&amp;IFERROR(INDEX('L2'!$G$6:$G$502,MATCH(F186,'L2'!$P$6:$P$502,0)),"  ")</f>
        <v>G.3.1 - Cable / Cat Installation, Per Hour</v>
      </c>
      <c r="H186" s="5" t="str">
        <f>H185&amp;".1"</f>
        <v>G.4.1</v>
      </c>
      <c r="I186" s="6" t="str">
        <f>H186&amp;" - "&amp;IFERROR(INDEX('L2'!$G$6:$G$502,MATCH(H186,'L2'!$P$6:$P$502,0)),"  ")</f>
        <v>G.4.1 - Bathroom Vanity Light</v>
      </c>
      <c r="J186" s="5" t="str">
        <f>J185&amp;".1"</f>
        <v>G.5.1</v>
      </c>
      <c r="K186" s="6" t="str">
        <f>J186&amp;" - "&amp;IFERROR(INDEX('L2'!$G$6:$G$502,MATCH(J186,'L2'!$P$6:$P$502,0)),"  ")</f>
        <v xml:space="preserve">G.5.1 -   </v>
      </c>
      <c r="L186" s="5" t="str">
        <f>L185&amp;".1"</f>
        <v>G.6.1</v>
      </c>
      <c r="M186" s="6" t="str">
        <f>L186&amp;" - "&amp;IFERROR(INDEX('L2'!$G$6:$G$502,MATCH(L186,'L2'!$P$6:$P$502,0)),"  ")</f>
        <v xml:space="preserve">G.6.1 -   </v>
      </c>
      <c r="N186" s="5" t="str">
        <f>N185&amp;".1"</f>
        <v>G.7.1</v>
      </c>
      <c r="O186" s="6" t="str">
        <f>N186&amp;" - "&amp;IFERROR(INDEX('L2'!$G$6:$G$502,MATCH(N186,'L2'!$P$6:$P$502,0)),"  ")</f>
        <v xml:space="preserve">G.7.1 -   </v>
      </c>
      <c r="P186" s="5" t="str">
        <f>P185&amp;".1"</f>
        <v>G.8.1</v>
      </c>
      <c r="Q186" s="6" t="str">
        <f>P186&amp;" - "&amp;IFERROR(INDEX('L2'!$G$6:$G$502,MATCH(P186,'L2'!$P$6:$P$502,0)),"  ")</f>
        <v xml:space="preserve">G.8.1 -   </v>
      </c>
      <c r="R186" s="5" t="str">
        <f>R185&amp;".1"</f>
        <v>G.9.1</v>
      </c>
      <c r="S186" s="6" t="str">
        <f>R186&amp;" - "&amp;IFERROR(INDEX('L2'!$G$6:$G$502,MATCH(R186,'L2'!$P$6:$P$502,0)),"  ")</f>
        <v xml:space="preserve">G.9.1 -   </v>
      </c>
      <c r="T186" s="5" t="str">
        <f>T185&amp;".1"</f>
        <v>G.10.1</v>
      </c>
      <c r="U186" s="6" t="str">
        <f>T186&amp;" - "&amp;IFERROR(INDEX('L2'!$G$6:$G$502,MATCH(T186,'L2'!$P$6:$P$502,0)),"  ")</f>
        <v xml:space="preserve">G.10.1 -   </v>
      </c>
    </row>
    <row r="187" spans="2:21" s="7" customFormat="1" ht="16">
      <c r="B187" s="5" t="str">
        <f>B185&amp;"."&amp;RIGHT(B186,LEN(B186)-4)+1</f>
        <v>G.1.2</v>
      </c>
      <c r="C187" s="6" t="str">
        <f>B187&amp;" - "&amp;IFERROR(INDEX('L2'!$G$6:$G$502,MATCH(B187,'L2'!$P$6:$P$502,0)),"  ")</f>
        <v>G.1.2 - Electrical Fans Per Fixture</v>
      </c>
      <c r="D187" s="5" t="str">
        <f>D185&amp;"."&amp;RIGHT(D186,LEN(D186)-4)+1</f>
        <v>G.2.2</v>
      </c>
      <c r="E187" s="6" t="str">
        <f>D187&amp;" - "&amp;IFERROR(INDEX('L2'!$G$6:$G$502,MATCH(D187,'L2'!$P$6:$P$502,0)),"  ")</f>
        <v>G.2.2 - Electrical Major Allowance</v>
      </c>
      <c r="F187" s="5" t="str">
        <f>F185&amp;"."&amp;RIGHT(F186,LEN(F186)-4)+1</f>
        <v>G.3.2</v>
      </c>
      <c r="G187" s="6" t="str">
        <f>F187&amp;" - "&amp;IFERROR(INDEX('L2'!$G$6:$G$502,MATCH(F187,'L2'!$P$6:$P$502,0)),"  ")</f>
        <v>G.3.2 - Carbon Monoxide Detector</v>
      </c>
      <c r="H187" s="5" t="str">
        <f>H185&amp;"."&amp;RIGHT(H186,LEN(H186)-4)+1</f>
        <v>G.4.2</v>
      </c>
      <c r="I187" s="6" t="str">
        <f>H187&amp;" - "&amp;IFERROR(INDEX('L2'!$G$6:$G$502,MATCH(H187,'L2'!$P$6:$P$502,0)),"  ")</f>
        <v>G.4.2 - Can Lighting</v>
      </c>
      <c r="J187" s="5" t="str">
        <f>J185&amp;"."&amp;RIGHT(J186,LEN(J186)-4)+1</f>
        <v>G.5.2</v>
      </c>
      <c r="K187" s="6" t="str">
        <f>J187&amp;" - "&amp;IFERROR(INDEX('L2'!$G$6:$G$502,MATCH(J187,'L2'!$P$6:$P$502,0)),"  ")</f>
        <v xml:space="preserve">G.5.2 -   </v>
      </c>
      <c r="L187" s="5" t="str">
        <f>L185&amp;"."&amp;RIGHT(L186,LEN(L186)-4)+1</f>
        <v>G.6.2</v>
      </c>
      <c r="M187" s="6" t="str">
        <f>L187&amp;" - "&amp;IFERROR(INDEX('L2'!$G$6:$G$502,MATCH(L187,'L2'!$P$6:$P$502,0)),"  ")</f>
        <v xml:space="preserve">G.6.2 -   </v>
      </c>
      <c r="N187" s="5" t="str">
        <f>N185&amp;"."&amp;RIGHT(N186,LEN(N186)-4)+1</f>
        <v>G.7.2</v>
      </c>
      <c r="O187" s="6" t="str">
        <f>N187&amp;" - "&amp;IFERROR(INDEX('L2'!$G$6:$G$502,MATCH(N187,'L2'!$P$6:$P$502,0)),"  ")</f>
        <v xml:space="preserve">G.7.2 -   </v>
      </c>
      <c r="P187" s="5" t="str">
        <f>P185&amp;"."&amp;RIGHT(P186,LEN(P186)-4)+1</f>
        <v>G.8.2</v>
      </c>
      <c r="Q187" s="6" t="str">
        <f>P187&amp;" - "&amp;IFERROR(INDEX('L2'!$G$6:$G$502,MATCH(P187,'L2'!$P$6:$P$502,0)),"  ")</f>
        <v xml:space="preserve">G.8.2 -   </v>
      </c>
      <c r="R187" s="5" t="str">
        <f>R185&amp;"."&amp;RIGHT(R186,LEN(R186)-4)+1</f>
        <v>G.9.2</v>
      </c>
      <c r="S187" s="6" t="str">
        <f>R187&amp;" - "&amp;IFERROR(INDEX('L2'!$G$6:$G$502,MATCH(R187,'L2'!$P$6:$P$502,0)),"  ")</f>
        <v xml:space="preserve">G.9.2 -   </v>
      </c>
      <c r="T187" s="5" t="str">
        <f>T185&amp;"."&amp;RIGHT(T186,LEN(T186)-5)+1</f>
        <v>G.10.2</v>
      </c>
      <c r="U187" s="6" t="str">
        <f>T187&amp;" - "&amp;IFERROR(INDEX('L2'!$G$6:$G$502,MATCH(T187,'L2'!$P$6:$P$502,0)),"  ")</f>
        <v xml:space="preserve">G.10.2 -   </v>
      </c>
    </row>
    <row r="188" spans="2:21" s="7" customFormat="1" ht="16">
      <c r="B188" s="5" t="str">
        <f>B185&amp;"."&amp;RIGHT(B187,LEN(B187)-4)+1</f>
        <v>G.1.3</v>
      </c>
      <c r="C188" s="6" t="str">
        <f>B188&amp;" - "&amp;IFERROR(INDEX('L2'!$G$6:$G$502,MATCH(B188,'L2'!$P$6:$P$502,0)),"  ")</f>
        <v>G.1.3 - Electrical Lighting Per Fixture</v>
      </c>
      <c r="D188" s="5" t="str">
        <f>D185&amp;"."&amp;RIGHT(D187,LEN(D187)-4)+1</f>
        <v>G.2.3</v>
      </c>
      <c r="E188" s="6" t="str">
        <f>D188&amp;" - "&amp;IFERROR(INDEX('L2'!$G$6:$G$502,MATCH(D188,'L2'!$P$6:$P$502,0)),"  ")</f>
        <v>G.2.3 - Electrical Rough-In, Per Hour</v>
      </c>
      <c r="F188" s="5" t="str">
        <f>F185&amp;"."&amp;RIGHT(F187,LEN(F187)-4)+1</f>
        <v>G.3.3</v>
      </c>
      <c r="G188" s="6" t="str">
        <f>F188&amp;" - "&amp;IFERROR(INDEX('L2'!$G$6:$G$502,MATCH(F188,'L2'!$P$6:$P$502,0)),"  ")</f>
        <v>G.3.3 - Electrical Minor Allowance</v>
      </c>
      <c r="H188" s="5" t="str">
        <f>H185&amp;"."&amp;RIGHT(H187,LEN(H187)-4)+1</f>
        <v>G.4.3</v>
      </c>
      <c r="I188" s="6" t="str">
        <f>H188&amp;" - "&amp;IFERROR(INDEX('L2'!$G$6:$G$502,MATCH(H188,'L2'!$P$6:$P$502,0)),"  ")</f>
        <v>G.4.3 - Ceiling Dome Light</v>
      </c>
      <c r="J188" s="5" t="str">
        <f>J185&amp;"."&amp;RIGHT(J187,LEN(J187)-4)+1</f>
        <v>G.5.3</v>
      </c>
      <c r="K188" s="6" t="str">
        <f>J188&amp;" - "&amp;IFERROR(INDEX('L2'!$G$6:$G$502,MATCH(J188,'L2'!$P$6:$P$502,0)),"  ")</f>
        <v xml:space="preserve">G.5.3 -   </v>
      </c>
      <c r="L188" s="5" t="str">
        <f>L185&amp;"."&amp;RIGHT(L187,LEN(L187)-4)+1</f>
        <v>G.6.3</v>
      </c>
      <c r="M188" s="6" t="str">
        <f>L188&amp;" - "&amp;IFERROR(INDEX('L2'!$G$6:$G$502,MATCH(L188,'L2'!$P$6:$P$502,0)),"  ")</f>
        <v xml:space="preserve">G.6.3 -   </v>
      </c>
      <c r="N188" s="5" t="str">
        <f>N185&amp;"."&amp;RIGHT(N187,LEN(N187)-4)+1</f>
        <v>G.7.3</v>
      </c>
      <c r="O188" s="6" t="str">
        <f>N188&amp;" - "&amp;IFERROR(INDEX('L2'!$G$6:$G$502,MATCH(N188,'L2'!$P$6:$P$502,0)),"  ")</f>
        <v xml:space="preserve">G.7.3 -   </v>
      </c>
      <c r="P188" s="5" t="str">
        <f>P185&amp;"."&amp;RIGHT(P187,LEN(P187)-4)+1</f>
        <v>G.8.3</v>
      </c>
      <c r="Q188" s="6" t="str">
        <f>P188&amp;" - "&amp;IFERROR(INDEX('L2'!$G$6:$G$502,MATCH(P188,'L2'!$P$6:$P$502,0)),"  ")</f>
        <v xml:space="preserve">G.8.3 -   </v>
      </c>
      <c r="R188" s="5" t="str">
        <f>R185&amp;"."&amp;RIGHT(R187,LEN(R187)-4)+1</f>
        <v>G.9.3</v>
      </c>
      <c r="S188" s="6" t="str">
        <f>R188&amp;" - "&amp;IFERROR(INDEX('L2'!$G$6:$G$502,MATCH(R188,'L2'!$P$6:$P$502,0)),"  ")</f>
        <v xml:space="preserve">G.9.3 -   </v>
      </c>
      <c r="T188" s="5" t="str">
        <f>T185&amp;"."&amp;RIGHT(T187,LEN(T187)-5)+1</f>
        <v>G.10.3</v>
      </c>
      <c r="U188" s="6" t="str">
        <f>T188&amp;" - "&amp;IFERROR(INDEX('L2'!$G$6:$G$502,MATCH(T188,'L2'!$P$6:$P$502,0)),"  ")</f>
        <v xml:space="preserve">G.10.3 -   </v>
      </c>
    </row>
    <row r="189" spans="2:21" s="7" customFormat="1" ht="16">
      <c r="B189" s="5" t="str">
        <f>B185&amp;"."&amp;RIGHT(B188,LEN(B188)-4)+1</f>
        <v>G.1.4</v>
      </c>
      <c r="C189" s="6" t="str">
        <f>B189&amp;" - "&amp;IFERROR(INDEX('L2'!$G$6:$G$502,MATCH(B189,'L2'!$P$6:$P$502,0)),"  ")</f>
        <v xml:space="preserve">G.1.4 -   </v>
      </c>
      <c r="D189" s="5" t="str">
        <f>D185&amp;"."&amp;RIGHT(D188,LEN(D188)-4)+1</f>
        <v>G.2.4</v>
      </c>
      <c r="E189" s="6" t="str">
        <f>D189&amp;" - "&amp;IFERROR(INDEX('L2'!$G$6:$G$502,MATCH(D189,'L2'!$P$6:$P$502,0)),"  ")</f>
        <v>G.2.4 - Ground GFI Outlets To Box</v>
      </c>
      <c r="F189" s="5" t="str">
        <f>F185&amp;"."&amp;RIGHT(F188,LEN(F188)-4)+1</f>
        <v>G.3.4</v>
      </c>
      <c r="G189" s="6" t="str">
        <f>F189&amp;" - "&amp;IFERROR(INDEX('L2'!$G$6:$G$502,MATCH(F189,'L2'!$P$6:$P$502,0)),"  ")</f>
        <v>G.3.4 - Exhaust Fan</v>
      </c>
      <c r="H189" s="5" t="str">
        <f>H185&amp;"."&amp;RIGHT(H188,LEN(H188)-4)+1</f>
        <v>G.4.4</v>
      </c>
      <c r="I189" s="6" t="str">
        <f>H189&amp;" - "&amp;IFERROR(INDEX('L2'!$G$6:$G$502,MATCH(H189,'L2'!$P$6:$P$502,0)),"  ")</f>
        <v>G.4.4 - Ceiling Fan Fixture</v>
      </c>
      <c r="J189" s="5" t="str">
        <f>J185&amp;"."&amp;RIGHT(J188,LEN(J188)-4)+1</f>
        <v>G.5.4</v>
      </c>
      <c r="K189" s="6" t="str">
        <f>J189&amp;" - "&amp;IFERROR(INDEX('L2'!$G$6:$G$502,MATCH(J189,'L2'!$P$6:$P$502,0)),"  ")</f>
        <v xml:space="preserve">G.5.4 -   </v>
      </c>
      <c r="L189" s="5" t="str">
        <f>L185&amp;"."&amp;RIGHT(L188,LEN(L188)-4)+1</f>
        <v>G.6.4</v>
      </c>
      <c r="M189" s="6" t="str">
        <f>L189&amp;" - "&amp;IFERROR(INDEX('L2'!$G$6:$G$502,MATCH(L189,'L2'!$P$6:$P$502,0)),"  ")</f>
        <v xml:space="preserve">G.6.4 -   </v>
      </c>
      <c r="N189" s="5" t="str">
        <f>N185&amp;"."&amp;RIGHT(N188,LEN(N188)-4)+1</f>
        <v>G.7.4</v>
      </c>
      <c r="O189" s="6" t="str">
        <f>N189&amp;" - "&amp;IFERROR(INDEX('L2'!$G$6:$G$502,MATCH(N189,'L2'!$P$6:$P$502,0)),"  ")</f>
        <v xml:space="preserve">G.7.4 -   </v>
      </c>
      <c r="P189" s="5" t="str">
        <f>P185&amp;"."&amp;RIGHT(P188,LEN(P188)-4)+1</f>
        <v>G.8.4</v>
      </c>
      <c r="Q189" s="6" t="str">
        <f>P189&amp;" - "&amp;IFERROR(INDEX('L2'!$G$6:$G$502,MATCH(P189,'L2'!$P$6:$P$502,0)),"  ")</f>
        <v xml:space="preserve">G.8.4 -   </v>
      </c>
      <c r="R189" s="5" t="str">
        <f>R185&amp;"."&amp;RIGHT(R188,LEN(R188)-4)+1</f>
        <v>G.9.4</v>
      </c>
      <c r="S189" s="6" t="str">
        <f>R189&amp;" - "&amp;IFERROR(INDEX('L2'!$G$6:$G$502,MATCH(R189,'L2'!$P$6:$P$502,0)),"  ")</f>
        <v xml:space="preserve">G.9.4 -   </v>
      </c>
      <c r="T189" s="5" t="str">
        <f>T185&amp;"."&amp;RIGHT(T188,LEN(T188)-5)+1</f>
        <v>G.10.4</v>
      </c>
      <c r="U189" s="6" t="str">
        <f>T189&amp;" - "&amp;IFERROR(INDEX('L2'!$G$6:$G$502,MATCH(T189,'L2'!$P$6:$P$502,0)),"  ")</f>
        <v xml:space="preserve">G.10.4 -   </v>
      </c>
    </row>
    <row r="190" spans="2:21" s="7" customFormat="1" ht="16">
      <c r="B190" s="5" t="str">
        <f>B185&amp;"."&amp;RIGHT(B189,LEN(B189)-4)+1</f>
        <v>G.1.5</v>
      </c>
      <c r="C190" s="6" t="str">
        <f>B190&amp;" - "&amp;IFERROR(INDEX('L2'!$G$6:$G$502,MATCH(B190,'L2'!$P$6:$P$502,0)),"  ")</f>
        <v xml:space="preserve">G.1.5 -   </v>
      </c>
      <c r="D190" s="5" t="str">
        <f>D185&amp;"."&amp;RIGHT(D189,LEN(D189)-4)+1</f>
        <v>G.2.5</v>
      </c>
      <c r="E190" s="6" t="str">
        <f>D190&amp;" - "&amp;IFERROR(INDEX('L2'!$G$6:$G$502,MATCH(D190,'L2'!$P$6:$P$502,0)),"  ")</f>
        <v>G.2.5 - Replace Electrical Panel, 100 Amp</v>
      </c>
      <c r="F190" s="5" t="str">
        <f>F185&amp;"."&amp;RIGHT(F189,LEN(F189)-4)+1</f>
        <v>G.3.5</v>
      </c>
      <c r="G190" s="6" t="str">
        <f>F190&amp;" - "&amp;IFERROR(INDEX('L2'!$G$6:$G$502,MATCH(F190,'L2'!$P$6:$P$502,0)),"  ")</f>
        <v>G.3.5 - Replace GFI Outlets</v>
      </c>
      <c r="H190" s="5" t="str">
        <f>H185&amp;"."&amp;RIGHT(H189,LEN(H189)-4)+1</f>
        <v>G.4.5</v>
      </c>
      <c r="I190" s="6" t="str">
        <f>H190&amp;" - "&amp;IFERROR(INDEX('L2'!$G$6:$G$502,MATCH(H190,'L2'!$P$6:$P$502,0)),"  ")</f>
        <v>G.4.5 - Chandelier Light Fixture</v>
      </c>
      <c r="J190" s="5" t="str">
        <f>J185&amp;"."&amp;RIGHT(J189,LEN(J189)-4)+1</f>
        <v>G.5.5</v>
      </c>
      <c r="K190" s="6" t="str">
        <f>J190&amp;" - "&amp;IFERROR(INDEX('L2'!$G$6:$G$502,MATCH(J190,'L2'!$P$6:$P$502,0)),"  ")</f>
        <v xml:space="preserve">G.5.5 -   </v>
      </c>
      <c r="L190" s="5" t="str">
        <f>L185&amp;"."&amp;RIGHT(L189,LEN(L189)-4)+1</f>
        <v>G.6.5</v>
      </c>
      <c r="M190" s="6" t="str">
        <f>L190&amp;" - "&amp;IFERROR(INDEX('L2'!$G$6:$G$502,MATCH(L190,'L2'!$P$6:$P$502,0)),"  ")</f>
        <v xml:space="preserve">G.6.5 -   </v>
      </c>
      <c r="N190" s="5" t="str">
        <f>N185&amp;"."&amp;RIGHT(N189,LEN(N189)-4)+1</f>
        <v>G.7.5</v>
      </c>
      <c r="O190" s="6" t="str">
        <f>N190&amp;" - "&amp;IFERROR(INDEX('L2'!$G$6:$G$502,MATCH(N190,'L2'!$P$6:$P$502,0)),"  ")</f>
        <v xml:space="preserve">G.7.5 -   </v>
      </c>
      <c r="P190" s="5" t="str">
        <f>P185&amp;"."&amp;RIGHT(P189,LEN(P189)-4)+1</f>
        <v>G.8.5</v>
      </c>
      <c r="Q190" s="6" t="str">
        <f>P190&amp;" - "&amp;IFERROR(INDEX('L2'!$G$6:$G$502,MATCH(P190,'L2'!$P$6:$P$502,0)),"  ")</f>
        <v xml:space="preserve">G.8.5 -   </v>
      </c>
      <c r="R190" s="5" t="str">
        <f>R185&amp;"."&amp;RIGHT(R189,LEN(R189)-4)+1</f>
        <v>G.9.5</v>
      </c>
      <c r="S190" s="6" t="str">
        <f>R190&amp;" - "&amp;IFERROR(INDEX('L2'!$G$6:$G$502,MATCH(R190,'L2'!$P$6:$P$502,0)),"  ")</f>
        <v xml:space="preserve">G.9.5 -   </v>
      </c>
      <c r="T190" s="5" t="str">
        <f>T185&amp;"."&amp;RIGHT(T189,LEN(T189)-5)+1</f>
        <v>G.10.5</v>
      </c>
      <c r="U190" s="6" t="str">
        <f>T190&amp;" - "&amp;IFERROR(INDEX('L2'!$G$6:$G$502,MATCH(T190,'L2'!$P$6:$P$502,0)),"  ")</f>
        <v xml:space="preserve">G.10.5 -   </v>
      </c>
    </row>
    <row r="191" spans="2:21" s="7" customFormat="1" ht="16">
      <c r="B191" s="5" t="str">
        <f>B185&amp;"."&amp;RIGHT(B190,LEN(B190)-4)+1</f>
        <v>G.1.6</v>
      </c>
      <c r="C191" s="6" t="str">
        <f>B191&amp;" - "&amp;IFERROR(INDEX('L2'!$G$6:$G$502,MATCH(B191,'L2'!$P$6:$P$502,0)),"  ")</f>
        <v xml:space="preserve">G.1.6 -   </v>
      </c>
      <c r="D191" s="5" t="str">
        <f>D185&amp;"."&amp;RIGHT(D190,LEN(D190)-4)+1</f>
        <v>G.2.6</v>
      </c>
      <c r="E191" s="6" t="str">
        <f>D191&amp;" - "&amp;IFERROR(INDEX('L2'!$G$6:$G$502,MATCH(D191,'L2'!$P$6:$P$502,0)),"  ")</f>
        <v>G.2.6 - Replace Electrical Panel, 200 Amp</v>
      </c>
      <c r="F191" s="5" t="str">
        <f>F185&amp;"."&amp;RIGHT(F190,LEN(F190)-4)+1</f>
        <v>G.3.6</v>
      </c>
      <c r="G191" s="6" t="str">
        <f>F191&amp;" - "&amp;IFERROR(INDEX('L2'!$G$6:$G$502,MATCH(F191,'L2'!$P$6:$P$502,0)),"  ")</f>
        <v>G.3.6 - Replace Outlets, Light Switches</v>
      </c>
      <c r="H191" s="5" t="str">
        <f>H185&amp;"."&amp;RIGHT(H190,LEN(H190)-4)+1</f>
        <v>G.4.6</v>
      </c>
      <c r="I191" s="6" t="str">
        <f>H191&amp;" - "&amp;IFERROR(INDEX('L2'!$G$6:$G$502,MATCH(H191,'L2'!$P$6:$P$502,0)),"  ")</f>
        <v>G.4.6 - Exterior Light Fixture</v>
      </c>
      <c r="J191" s="5" t="str">
        <f>J185&amp;"."&amp;RIGHT(J190,LEN(J190)-4)+1</f>
        <v>G.5.6</v>
      </c>
      <c r="K191" s="6" t="str">
        <f>J191&amp;" - "&amp;IFERROR(INDEX('L2'!$G$6:$G$502,MATCH(J191,'L2'!$P$6:$P$502,0)),"  ")</f>
        <v xml:space="preserve">G.5.6 -   </v>
      </c>
      <c r="L191" s="5" t="str">
        <f>L185&amp;"."&amp;RIGHT(L190,LEN(L190)-4)+1</f>
        <v>G.6.6</v>
      </c>
      <c r="M191" s="6" t="str">
        <f>L191&amp;" - "&amp;IFERROR(INDEX('L2'!$G$6:$G$502,MATCH(L191,'L2'!$P$6:$P$502,0)),"  ")</f>
        <v xml:space="preserve">G.6.6 -   </v>
      </c>
      <c r="N191" s="5" t="str">
        <f>N185&amp;"."&amp;RIGHT(N190,LEN(N190)-4)+1</f>
        <v>G.7.6</v>
      </c>
      <c r="O191" s="6" t="str">
        <f>N191&amp;" - "&amp;IFERROR(INDEX('L2'!$G$6:$G$502,MATCH(N191,'L2'!$P$6:$P$502,0)),"  ")</f>
        <v xml:space="preserve">G.7.6 -   </v>
      </c>
      <c r="P191" s="5" t="str">
        <f>P185&amp;"."&amp;RIGHT(P190,LEN(P190)-4)+1</f>
        <v>G.8.6</v>
      </c>
      <c r="Q191" s="6" t="str">
        <f>P191&amp;" - "&amp;IFERROR(INDEX('L2'!$G$6:$G$502,MATCH(P191,'L2'!$P$6:$P$502,0)),"  ")</f>
        <v xml:space="preserve">G.8.6 -   </v>
      </c>
      <c r="R191" s="5" t="str">
        <f>R185&amp;"."&amp;RIGHT(R190,LEN(R190)-4)+1</f>
        <v>G.9.6</v>
      </c>
      <c r="S191" s="6" t="str">
        <f>R191&amp;" - "&amp;IFERROR(INDEX('L2'!$G$6:$G$502,MATCH(R191,'L2'!$P$6:$P$502,0)),"  ")</f>
        <v xml:space="preserve">G.9.6 -   </v>
      </c>
      <c r="T191" s="5" t="str">
        <f>T185&amp;"."&amp;RIGHT(T190,LEN(T190)-5)+1</f>
        <v>G.10.6</v>
      </c>
      <c r="U191" s="6" t="str">
        <f>T191&amp;" - "&amp;IFERROR(INDEX('L2'!$G$6:$G$502,MATCH(T191,'L2'!$P$6:$P$502,0)),"  ")</f>
        <v xml:space="preserve">G.10.6 -   </v>
      </c>
    </row>
    <row r="192" spans="2:21" s="7" customFormat="1" ht="16">
      <c r="B192" s="5" t="str">
        <f>B185&amp;"."&amp;RIGHT(B191,LEN(B191)-4)+1</f>
        <v>G.1.7</v>
      </c>
      <c r="C192" s="6" t="str">
        <f>B192&amp;" - "&amp;IFERROR(INDEX('L2'!$G$6:$G$502,MATCH(B192,'L2'!$P$6:$P$502,0)),"  ")</f>
        <v xml:space="preserve">G.1.7 -   </v>
      </c>
      <c r="D192" s="5" t="str">
        <f>D185&amp;"."&amp;RIGHT(D191,LEN(D191)-4)+1</f>
        <v>G.2.7</v>
      </c>
      <c r="E192" s="6" t="str">
        <f>D192&amp;" - "&amp;IFERROR(INDEX('L2'!$G$6:$G$502,MATCH(D192,'L2'!$P$6:$P$502,0)),"  ")</f>
        <v xml:space="preserve">G.2.7 -   </v>
      </c>
      <c r="F192" s="5" t="str">
        <f>F185&amp;"."&amp;RIGHT(F191,LEN(F191)-4)+1</f>
        <v>G.3.7</v>
      </c>
      <c r="G192" s="6" t="str">
        <f>F192&amp;" - "&amp;IFERROR(INDEX('L2'!$G$6:$G$502,MATCH(F192,'L2'!$P$6:$P$502,0)),"  ")</f>
        <v>G.3.7 - Smoke Detectors / Fire Alarm</v>
      </c>
      <c r="H192" s="5" t="str">
        <f>H185&amp;"."&amp;RIGHT(H191,LEN(H191)-4)+1</f>
        <v>G.4.7</v>
      </c>
      <c r="I192" s="6" t="str">
        <f>H192&amp;" - "&amp;IFERROR(INDEX('L2'!$G$6:$G$502,MATCH(H192,'L2'!$P$6:$P$502,0)),"  ")</f>
        <v>G.4.7 - Lighting Allowance</v>
      </c>
      <c r="J192" s="5" t="str">
        <f>J185&amp;"."&amp;RIGHT(J191,LEN(J191)-4)+1</f>
        <v>G.5.7</v>
      </c>
      <c r="K192" s="6" t="str">
        <f>J192&amp;" - "&amp;IFERROR(INDEX('L2'!$G$6:$G$502,MATCH(J192,'L2'!$P$6:$P$502,0)),"  ")</f>
        <v xml:space="preserve">G.5.7 -   </v>
      </c>
      <c r="L192" s="5" t="str">
        <f>L185&amp;"."&amp;RIGHT(L191,LEN(L191)-4)+1</f>
        <v>G.6.7</v>
      </c>
      <c r="M192" s="6" t="str">
        <f>L192&amp;" - "&amp;IFERROR(INDEX('L2'!$G$6:$G$502,MATCH(L192,'L2'!$P$6:$P$502,0)),"  ")</f>
        <v xml:space="preserve">G.6.7 -   </v>
      </c>
      <c r="N192" s="5" t="str">
        <f>N185&amp;"."&amp;RIGHT(N191,LEN(N191)-4)+1</f>
        <v>G.7.7</v>
      </c>
      <c r="O192" s="6" t="str">
        <f>N192&amp;" - "&amp;IFERROR(INDEX('L2'!$G$6:$G$502,MATCH(N192,'L2'!$P$6:$P$502,0)),"  ")</f>
        <v xml:space="preserve">G.7.7 -   </v>
      </c>
      <c r="P192" s="5" t="str">
        <f>P185&amp;"."&amp;RIGHT(P191,LEN(P191)-4)+1</f>
        <v>G.8.7</v>
      </c>
      <c r="Q192" s="6" t="str">
        <f>P192&amp;" - "&amp;IFERROR(INDEX('L2'!$G$6:$G$502,MATCH(P192,'L2'!$P$6:$P$502,0)),"  ")</f>
        <v xml:space="preserve">G.8.7 -   </v>
      </c>
      <c r="R192" s="5" t="str">
        <f>R185&amp;"."&amp;RIGHT(R191,LEN(R191)-4)+1</f>
        <v>G.9.7</v>
      </c>
      <c r="S192" s="6" t="str">
        <f>R192&amp;" - "&amp;IFERROR(INDEX('L2'!$G$6:$G$502,MATCH(R192,'L2'!$P$6:$P$502,0)),"  ")</f>
        <v xml:space="preserve">G.9.7 -   </v>
      </c>
      <c r="T192" s="5" t="str">
        <f>T185&amp;"."&amp;RIGHT(T191,LEN(T191)-5)+1</f>
        <v>G.10.7</v>
      </c>
      <c r="U192" s="6" t="str">
        <f>T192&amp;" - "&amp;IFERROR(INDEX('L2'!$G$6:$G$502,MATCH(T192,'L2'!$P$6:$P$502,0)),"  ")</f>
        <v xml:space="preserve">G.10.7 -   </v>
      </c>
    </row>
    <row r="193" spans="2:21" s="7" customFormat="1" ht="16">
      <c r="B193" s="5" t="str">
        <f>B185&amp;"."&amp;RIGHT(B192,LEN(B192)-4)+1</f>
        <v>G.1.8</v>
      </c>
      <c r="C193" s="6" t="str">
        <f>B193&amp;" - "&amp;IFERROR(INDEX('L2'!$G$6:$G$502,MATCH(B193,'L2'!$P$6:$P$502,0)),"  ")</f>
        <v xml:space="preserve">G.1.8 -   </v>
      </c>
      <c r="D193" s="5" t="str">
        <f>D185&amp;"."&amp;RIGHT(D192,LEN(D192)-4)+1</f>
        <v>G.2.8</v>
      </c>
      <c r="E193" s="6" t="str">
        <f>D193&amp;" - "&amp;IFERROR(INDEX('L2'!$G$6:$G$502,MATCH(D193,'L2'!$P$6:$P$502,0)),"  ")</f>
        <v xml:space="preserve">G.2.8 -   </v>
      </c>
      <c r="F193" s="5" t="str">
        <f>F185&amp;"."&amp;RIGHT(F192,LEN(F192)-4)+1</f>
        <v>G.3.8</v>
      </c>
      <c r="G193" s="6" t="str">
        <f>F193&amp;" - "&amp;IFERROR(INDEX('L2'!$G$6:$G$502,MATCH(F193,'L2'!$P$6:$P$502,0)),"  ")</f>
        <v xml:space="preserve">G.3.8 -   </v>
      </c>
      <c r="H193" s="5" t="str">
        <f>H185&amp;"."&amp;RIGHT(H192,LEN(H192)-4)+1</f>
        <v>G.4.8</v>
      </c>
      <c r="I193" s="6" t="str">
        <f>H193&amp;" - "&amp;IFERROR(INDEX('L2'!$G$6:$G$502,MATCH(H193,'L2'!$P$6:$P$502,0)),"  ")</f>
        <v>G.4.8 - Track/Pendent Light</v>
      </c>
      <c r="J193" s="5" t="str">
        <f>J185&amp;"."&amp;RIGHT(J192,LEN(J192)-4)+1</f>
        <v>G.5.8</v>
      </c>
      <c r="K193" s="6" t="str">
        <f>J193&amp;" - "&amp;IFERROR(INDEX('L2'!$G$6:$G$502,MATCH(J193,'L2'!$P$6:$P$502,0)),"  ")</f>
        <v xml:space="preserve">G.5.8 -   </v>
      </c>
      <c r="L193" s="5" t="str">
        <f>L185&amp;"."&amp;RIGHT(L192,LEN(L192)-4)+1</f>
        <v>G.6.8</v>
      </c>
      <c r="M193" s="6" t="str">
        <f>L193&amp;" - "&amp;IFERROR(INDEX('L2'!$G$6:$G$502,MATCH(L193,'L2'!$P$6:$P$502,0)),"  ")</f>
        <v xml:space="preserve">G.6.8 -   </v>
      </c>
      <c r="N193" s="5" t="str">
        <f>N185&amp;"."&amp;RIGHT(N192,LEN(N192)-4)+1</f>
        <v>G.7.8</v>
      </c>
      <c r="O193" s="6" t="str">
        <f>N193&amp;" - "&amp;IFERROR(INDEX('L2'!$G$6:$G$502,MATCH(N193,'L2'!$P$6:$P$502,0)),"  ")</f>
        <v xml:space="preserve">G.7.8 -   </v>
      </c>
      <c r="P193" s="5" t="str">
        <f>P185&amp;"."&amp;RIGHT(P192,LEN(P192)-4)+1</f>
        <v>G.8.8</v>
      </c>
      <c r="Q193" s="6" t="str">
        <f>P193&amp;" - "&amp;IFERROR(INDEX('L2'!$G$6:$G$502,MATCH(P193,'L2'!$P$6:$P$502,0)),"  ")</f>
        <v xml:space="preserve">G.8.8 -   </v>
      </c>
      <c r="R193" s="5" t="str">
        <f>R185&amp;"."&amp;RIGHT(R192,LEN(R192)-4)+1</f>
        <v>G.9.8</v>
      </c>
      <c r="S193" s="6" t="str">
        <f>R193&amp;" - "&amp;IFERROR(INDEX('L2'!$G$6:$G$502,MATCH(R193,'L2'!$P$6:$P$502,0)),"  ")</f>
        <v xml:space="preserve">G.9.8 -   </v>
      </c>
      <c r="T193" s="5" t="str">
        <f>T185&amp;"."&amp;RIGHT(T192,LEN(T192)-5)+1</f>
        <v>G.10.8</v>
      </c>
      <c r="U193" s="6" t="str">
        <f>T193&amp;" - "&amp;IFERROR(INDEX('L2'!$G$6:$G$502,MATCH(T193,'L2'!$P$6:$P$502,0)),"  ")</f>
        <v xml:space="preserve">G.10.8 -   </v>
      </c>
    </row>
    <row r="194" spans="2:21" s="7" customFormat="1" ht="16">
      <c r="B194" s="5" t="str">
        <f>B185&amp;"."&amp;RIGHT(B193,LEN(B193)-4)+1</f>
        <v>G.1.9</v>
      </c>
      <c r="C194" s="6" t="str">
        <f>B194&amp;" - "&amp;IFERROR(INDEX('L2'!$G$6:$G$502,MATCH(B194,'L2'!$P$6:$P$502,0)),"  ")</f>
        <v xml:space="preserve">G.1.9 -   </v>
      </c>
      <c r="D194" s="5" t="str">
        <f>D185&amp;"."&amp;RIGHT(D193,LEN(D193)-4)+1</f>
        <v>G.2.9</v>
      </c>
      <c r="E194" s="6" t="str">
        <f>D194&amp;" - "&amp;IFERROR(INDEX('L2'!$G$6:$G$502,MATCH(D194,'L2'!$P$6:$P$502,0)),"  ")</f>
        <v xml:space="preserve">G.2.9 -   </v>
      </c>
      <c r="F194" s="5" t="str">
        <f>F185&amp;"."&amp;RIGHT(F193,LEN(F193)-4)+1</f>
        <v>G.3.9</v>
      </c>
      <c r="G194" s="6" t="str">
        <f>F194&amp;" - "&amp;IFERROR(INDEX('L2'!$G$6:$G$502,MATCH(F194,'L2'!$P$6:$P$502,0)),"  ")</f>
        <v xml:space="preserve">G.3.9 -   </v>
      </c>
      <c r="H194" s="5" t="str">
        <f>H185&amp;"."&amp;RIGHT(H193,LEN(H193)-4)+1</f>
        <v>G.4.9</v>
      </c>
      <c r="I194" s="6" t="str">
        <f>H194&amp;" - "&amp;IFERROR(INDEX('L2'!$G$6:$G$502,MATCH(H194,'L2'!$P$6:$P$502,0)),"  ")</f>
        <v xml:space="preserve">G.4.9 -   </v>
      </c>
      <c r="J194" s="5" t="str">
        <f>J185&amp;"."&amp;RIGHT(J193,LEN(J193)-4)+1</f>
        <v>G.5.9</v>
      </c>
      <c r="K194" s="6" t="str">
        <f>J194&amp;" - "&amp;IFERROR(INDEX('L2'!$G$6:$G$502,MATCH(J194,'L2'!$P$6:$P$502,0)),"  ")</f>
        <v xml:space="preserve">G.5.9 -   </v>
      </c>
      <c r="L194" s="5" t="str">
        <f>L185&amp;"."&amp;RIGHT(L193,LEN(L193)-4)+1</f>
        <v>G.6.9</v>
      </c>
      <c r="M194" s="6" t="str">
        <f>L194&amp;" - "&amp;IFERROR(INDEX('L2'!$G$6:$G$502,MATCH(L194,'L2'!$P$6:$P$502,0)),"  ")</f>
        <v xml:space="preserve">G.6.9 -   </v>
      </c>
      <c r="N194" s="5" t="str">
        <f>N185&amp;"."&amp;RIGHT(N193,LEN(N193)-4)+1</f>
        <v>G.7.9</v>
      </c>
      <c r="O194" s="6" t="str">
        <f>N194&amp;" - "&amp;IFERROR(INDEX('L2'!$G$6:$G$502,MATCH(N194,'L2'!$P$6:$P$502,0)),"  ")</f>
        <v xml:space="preserve">G.7.9 -   </v>
      </c>
      <c r="P194" s="5" t="str">
        <f>P185&amp;"."&amp;RIGHT(P193,LEN(P193)-4)+1</f>
        <v>G.8.9</v>
      </c>
      <c r="Q194" s="6" t="str">
        <f>P194&amp;" - "&amp;IFERROR(INDEX('L2'!$G$6:$G$502,MATCH(P194,'L2'!$P$6:$P$502,0)),"  ")</f>
        <v xml:space="preserve">G.8.9 -   </v>
      </c>
      <c r="R194" s="5" t="str">
        <f>R185&amp;"."&amp;RIGHT(R193,LEN(R193)-4)+1</f>
        <v>G.9.9</v>
      </c>
      <c r="S194" s="6" t="str">
        <f>R194&amp;" - "&amp;IFERROR(INDEX('L2'!$G$6:$G$502,MATCH(R194,'L2'!$P$6:$P$502,0)),"  ")</f>
        <v xml:space="preserve">G.9.9 -   </v>
      </c>
      <c r="T194" s="5" t="str">
        <f>T185&amp;"."&amp;RIGHT(T193,LEN(T193)-5)+1</f>
        <v>G.10.9</v>
      </c>
      <c r="U194" s="6" t="str">
        <f>T194&amp;" - "&amp;IFERROR(INDEX('L2'!$G$6:$G$502,MATCH(T194,'L2'!$P$6:$P$502,0)),"  ")</f>
        <v xml:space="preserve">G.10.9 -   </v>
      </c>
    </row>
    <row r="195" spans="2:21" s="7" customFormat="1" ht="16">
      <c r="B195" s="5" t="str">
        <f>B185&amp;"."&amp;RIGHT(B194,LEN(B194)-4)+1</f>
        <v>G.1.10</v>
      </c>
      <c r="C195" s="6" t="str">
        <f>B195&amp;" - "&amp;IFERROR(INDEX('L2'!$G$6:$G$502,MATCH(B195,'L2'!$P$6:$P$502,0)),"  ")</f>
        <v xml:space="preserve">G.1.10 -   </v>
      </c>
      <c r="D195" s="5" t="str">
        <f>D185&amp;"."&amp;RIGHT(D194,LEN(D194)-4)+1</f>
        <v>G.2.10</v>
      </c>
      <c r="E195" s="6" t="str">
        <f>D195&amp;" - "&amp;IFERROR(INDEX('L2'!$G$6:$G$502,MATCH(D195,'L2'!$P$6:$P$502,0)),"  ")</f>
        <v xml:space="preserve">G.2.10 -   </v>
      </c>
      <c r="F195" s="5" t="str">
        <f>F185&amp;"."&amp;RIGHT(F194,LEN(F194)-4)+1</f>
        <v>G.3.10</v>
      </c>
      <c r="G195" s="6" t="str">
        <f>F195&amp;" - "&amp;IFERROR(INDEX('L2'!$G$6:$G$502,MATCH(F195,'L2'!$P$6:$P$502,0)),"  ")</f>
        <v xml:space="preserve">G.3.10 -   </v>
      </c>
      <c r="H195" s="5" t="str">
        <f>H185&amp;"."&amp;RIGHT(H194,LEN(H194)-4)+1</f>
        <v>G.4.10</v>
      </c>
      <c r="I195" s="6" t="str">
        <f>H195&amp;" - "&amp;IFERROR(INDEX('L2'!$G$6:$G$502,MATCH(H195,'L2'!$P$6:$P$502,0)),"  ")</f>
        <v xml:space="preserve">G.4.10 -   </v>
      </c>
      <c r="J195" s="5" t="str">
        <f>J185&amp;"."&amp;RIGHT(J194,LEN(J194)-4)+1</f>
        <v>G.5.10</v>
      </c>
      <c r="K195" s="6" t="str">
        <f>J195&amp;" - "&amp;IFERROR(INDEX('L2'!$G$6:$G$502,MATCH(J195,'L2'!$P$6:$P$502,0)),"  ")</f>
        <v xml:space="preserve">G.5.10 -   </v>
      </c>
      <c r="L195" s="5" t="str">
        <f>L185&amp;"."&amp;RIGHT(L194,LEN(L194)-4)+1</f>
        <v>G.6.10</v>
      </c>
      <c r="M195" s="6" t="str">
        <f>L195&amp;" - "&amp;IFERROR(INDEX('L2'!$G$6:$G$502,MATCH(L195,'L2'!$P$6:$P$502,0)),"  ")</f>
        <v xml:space="preserve">G.6.10 -   </v>
      </c>
      <c r="N195" s="5" t="str">
        <f>N185&amp;"."&amp;RIGHT(N194,LEN(N194)-4)+1</f>
        <v>G.7.10</v>
      </c>
      <c r="O195" s="6" t="str">
        <f>N195&amp;" - "&amp;IFERROR(INDEX('L2'!$G$6:$G$502,MATCH(N195,'L2'!$P$6:$P$502,0)),"  ")</f>
        <v xml:space="preserve">G.7.10 -   </v>
      </c>
      <c r="P195" s="5" t="str">
        <f>P185&amp;"."&amp;RIGHT(P194,LEN(P194)-4)+1</f>
        <v>G.8.10</v>
      </c>
      <c r="Q195" s="6" t="str">
        <f>P195&amp;" - "&amp;IFERROR(INDEX('L2'!$G$6:$G$502,MATCH(P195,'L2'!$P$6:$P$502,0)),"  ")</f>
        <v xml:space="preserve">G.8.10 -   </v>
      </c>
      <c r="R195" s="5" t="str">
        <f>R185&amp;"."&amp;RIGHT(R194,LEN(R194)-4)+1</f>
        <v>G.9.10</v>
      </c>
      <c r="S195" s="6" t="str">
        <f>R195&amp;" - "&amp;IFERROR(INDEX('L2'!$G$6:$G$502,MATCH(R195,'L2'!$P$6:$P$502,0)),"  ")</f>
        <v xml:space="preserve">G.9.10 -   </v>
      </c>
      <c r="T195" s="5" t="str">
        <f>T185&amp;"."&amp;RIGHT(T194,LEN(T194)-5)+1</f>
        <v>G.10.10</v>
      </c>
      <c r="U195" s="6" t="str">
        <f>T195&amp;" - "&amp;IFERROR(INDEX('L2'!$G$6:$G$502,MATCH(T195,'L2'!$P$6:$P$502,0)),"  ")</f>
        <v xml:space="preserve">G.10.10 -   </v>
      </c>
    </row>
    <row r="196" spans="2:21" s="7" customFormat="1" ht="16">
      <c r="B196" s="5" t="str">
        <f>B185&amp;"."&amp;RIGHT(B195,LEN(B195)-4)+1</f>
        <v>G.1.11</v>
      </c>
      <c r="C196" s="6" t="str">
        <f>B196&amp;" - "&amp;IFERROR(INDEX('L2'!$G$6:$G$502,MATCH(B196,'L2'!$P$6:$P$502,0)),"  ")</f>
        <v xml:space="preserve">G.1.11 -   </v>
      </c>
      <c r="D196" s="5" t="str">
        <f>D185&amp;"."&amp;RIGHT(D195,LEN(D195)-4)+1</f>
        <v>G.2.11</v>
      </c>
      <c r="E196" s="6" t="str">
        <f>D196&amp;" - "&amp;IFERROR(INDEX('L2'!$G$6:$G$502,MATCH(D196,'L2'!$P$6:$P$502,0)),"  ")</f>
        <v xml:space="preserve">G.2.11 -   </v>
      </c>
      <c r="F196" s="5" t="str">
        <f>F185&amp;"."&amp;RIGHT(F195,LEN(F195)-4)+1</f>
        <v>G.3.11</v>
      </c>
      <c r="G196" s="6" t="str">
        <f>F196&amp;" - "&amp;IFERROR(INDEX('L2'!$G$6:$G$502,MATCH(F196,'L2'!$P$6:$P$502,0)),"  ")</f>
        <v xml:space="preserve">G.3.11 -   </v>
      </c>
      <c r="H196" s="5" t="str">
        <f>H185&amp;"."&amp;RIGHT(H195,LEN(H195)-4)+1</f>
        <v>G.4.11</v>
      </c>
      <c r="I196" s="6" t="str">
        <f>H196&amp;" - "&amp;IFERROR(INDEX('L2'!$G$6:$G$502,MATCH(H196,'L2'!$P$6:$P$502,0)),"  ")</f>
        <v xml:space="preserve">G.4.11 -   </v>
      </c>
      <c r="J196" s="5" t="str">
        <f>J185&amp;"."&amp;RIGHT(J195,LEN(J195)-4)+1</f>
        <v>G.5.11</v>
      </c>
      <c r="K196" s="6" t="str">
        <f>J196&amp;" - "&amp;IFERROR(INDEX('L2'!$G$6:$G$502,MATCH(J196,'L2'!$P$6:$P$502,0)),"  ")</f>
        <v xml:space="preserve">G.5.11 -   </v>
      </c>
      <c r="L196" s="5" t="str">
        <f>L185&amp;"."&amp;RIGHT(L195,LEN(L195)-4)+1</f>
        <v>G.6.11</v>
      </c>
      <c r="M196" s="6" t="str">
        <f>L196&amp;" - "&amp;IFERROR(INDEX('L2'!$G$6:$G$502,MATCH(L196,'L2'!$P$6:$P$502,0)),"  ")</f>
        <v xml:space="preserve">G.6.11 -   </v>
      </c>
      <c r="N196" s="5" t="str">
        <f>N185&amp;"."&amp;RIGHT(N195,LEN(N195)-4)+1</f>
        <v>G.7.11</v>
      </c>
      <c r="O196" s="6" t="str">
        <f>N196&amp;" - "&amp;IFERROR(INDEX('L2'!$G$6:$G$502,MATCH(N196,'L2'!$P$6:$P$502,0)),"  ")</f>
        <v xml:space="preserve">G.7.11 -   </v>
      </c>
      <c r="P196" s="5" t="str">
        <f>P185&amp;"."&amp;RIGHT(P195,LEN(P195)-4)+1</f>
        <v>G.8.11</v>
      </c>
      <c r="Q196" s="6" t="str">
        <f>P196&amp;" - "&amp;IFERROR(INDEX('L2'!$G$6:$G$502,MATCH(P196,'L2'!$P$6:$P$502,0)),"  ")</f>
        <v xml:space="preserve">G.8.11 -   </v>
      </c>
      <c r="R196" s="5" t="str">
        <f>R185&amp;"."&amp;RIGHT(R195,LEN(R195)-4)+1</f>
        <v>G.9.11</v>
      </c>
      <c r="S196" s="6" t="str">
        <f>R196&amp;" - "&amp;IFERROR(INDEX('L2'!$G$6:$G$502,MATCH(R196,'L2'!$P$6:$P$502,0)),"  ")</f>
        <v xml:space="preserve">G.9.11 -   </v>
      </c>
      <c r="T196" s="5" t="str">
        <f>T185&amp;"."&amp;RIGHT(T195,LEN(T195)-5)+1</f>
        <v>G.10.11</v>
      </c>
      <c r="U196" s="6" t="str">
        <f>T196&amp;" - "&amp;IFERROR(INDEX('L2'!$G$6:$G$502,MATCH(T196,'L2'!$P$6:$P$502,0)),"  ")</f>
        <v xml:space="preserve">G.10.11 -   </v>
      </c>
    </row>
    <row r="197" spans="2:21" s="7" customFormat="1" ht="16">
      <c r="B197" s="5" t="str">
        <f>B185&amp;"."&amp;RIGHT(B196,LEN(B196)-4)+1</f>
        <v>G.1.12</v>
      </c>
      <c r="C197" s="6" t="str">
        <f>B197&amp;" - "&amp;IFERROR(INDEX('L2'!$G$6:$G$502,MATCH(B197,'L2'!$P$6:$P$502,0)),"  ")</f>
        <v xml:space="preserve">G.1.12 -   </v>
      </c>
      <c r="D197" s="5" t="str">
        <f>D185&amp;"."&amp;RIGHT(D196,LEN(D196)-4)+1</f>
        <v>G.2.12</v>
      </c>
      <c r="E197" s="6" t="str">
        <f>D197&amp;" - "&amp;IFERROR(INDEX('L2'!$G$6:$G$502,MATCH(D197,'L2'!$P$6:$P$502,0)),"  ")</f>
        <v xml:space="preserve">G.2.12 -   </v>
      </c>
      <c r="F197" s="5" t="str">
        <f>F185&amp;"."&amp;RIGHT(F196,LEN(F196)-4)+1</f>
        <v>G.3.12</v>
      </c>
      <c r="G197" s="6" t="str">
        <f>F197&amp;" - "&amp;IFERROR(INDEX('L2'!$G$6:$G$502,MATCH(F197,'L2'!$P$6:$P$502,0)),"  ")</f>
        <v xml:space="preserve">G.3.12 -   </v>
      </c>
      <c r="H197" s="5" t="str">
        <f>H185&amp;"."&amp;RIGHT(H196,LEN(H196)-4)+1</f>
        <v>G.4.12</v>
      </c>
      <c r="I197" s="6" t="str">
        <f>H197&amp;" - "&amp;IFERROR(INDEX('L2'!$G$6:$G$502,MATCH(H197,'L2'!$P$6:$P$502,0)),"  ")</f>
        <v xml:space="preserve">G.4.12 -   </v>
      </c>
      <c r="J197" s="5" t="str">
        <f>J185&amp;"."&amp;RIGHT(J196,LEN(J196)-4)+1</f>
        <v>G.5.12</v>
      </c>
      <c r="K197" s="6" t="str">
        <f>J197&amp;" - "&amp;IFERROR(INDEX('L2'!$G$6:$G$502,MATCH(J197,'L2'!$P$6:$P$502,0)),"  ")</f>
        <v xml:space="preserve">G.5.12 -   </v>
      </c>
      <c r="L197" s="5" t="str">
        <f>L185&amp;"."&amp;RIGHT(L196,LEN(L196)-4)+1</f>
        <v>G.6.12</v>
      </c>
      <c r="M197" s="6" t="str">
        <f>L197&amp;" - "&amp;IFERROR(INDEX('L2'!$G$6:$G$502,MATCH(L197,'L2'!$P$6:$P$502,0)),"  ")</f>
        <v xml:space="preserve">G.6.12 -   </v>
      </c>
      <c r="N197" s="5" t="str">
        <f>N185&amp;"."&amp;RIGHT(N196,LEN(N196)-4)+1</f>
        <v>G.7.12</v>
      </c>
      <c r="O197" s="6" t="str">
        <f>N197&amp;" - "&amp;IFERROR(INDEX('L2'!$G$6:$G$502,MATCH(N197,'L2'!$P$6:$P$502,0)),"  ")</f>
        <v xml:space="preserve">G.7.12 -   </v>
      </c>
      <c r="P197" s="5" t="str">
        <f>P185&amp;"."&amp;RIGHT(P196,LEN(P196)-4)+1</f>
        <v>G.8.12</v>
      </c>
      <c r="Q197" s="6" t="str">
        <f>P197&amp;" - "&amp;IFERROR(INDEX('L2'!$G$6:$G$502,MATCH(P197,'L2'!$P$6:$P$502,0)),"  ")</f>
        <v xml:space="preserve">G.8.12 -   </v>
      </c>
      <c r="R197" s="5" t="str">
        <f>R185&amp;"."&amp;RIGHT(R196,LEN(R196)-4)+1</f>
        <v>G.9.12</v>
      </c>
      <c r="S197" s="6" t="str">
        <f>R197&amp;" - "&amp;IFERROR(INDEX('L2'!$G$6:$G$502,MATCH(R197,'L2'!$P$6:$P$502,0)),"  ")</f>
        <v xml:space="preserve">G.9.12 -   </v>
      </c>
      <c r="T197" s="5" t="str">
        <f>T185&amp;"."&amp;RIGHT(T196,LEN(T196)-5)+1</f>
        <v>G.10.12</v>
      </c>
      <c r="U197" s="6" t="str">
        <f>T197&amp;" - "&amp;IFERROR(INDEX('L2'!$G$6:$G$502,MATCH(T197,'L2'!$P$6:$P$502,0)),"  ")</f>
        <v xml:space="preserve">G.10.12 -   </v>
      </c>
    </row>
    <row r="198" spans="2:21" s="7" customFormat="1" ht="16">
      <c r="B198" s="5" t="str">
        <f>B185&amp;"."&amp;RIGHT(B197,LEN(B197)-4)+1</f>
        <v>G.1.13</v>
      </c>
      <c r="C198" s="6" t="str">
        <f>B198&amp;" - "&amp;IFERROR(INDEX('L2'!$G$6:$G$502,MATCH(B198,'L2'!$P$6:$P$502,0)),"  ")</f>
        <v xml:space="preserve">G.1.13 -   </v>
      </c>
      <c r="D198" s="5" t="str">
        <f>D185&amp;"."&amp;RIGHT(D197,LEN(D197)-4)+1</f>
        <v>G.2.13</v>
      </c>
      <c r="E198" s="6" t="str">
        <f>D198&amp;" - "&amp;IFERROR(INDEX('L2'!$G$6:$G$502,MATCH(D198,'L2'!$P$6:$P$502,0)),"  ")</f>
        <v xml:space="preserve">G.2.13 -   </v>
      </c>
      <c r="F198" s="5" t="str">
        <f>F185&amp;"."&amp;RIGHT(F197,LEN(F197)-4)+1</f>
        <v>G.3.13</v>
      </c>
      <c r="G198" s="6" t="str">
        <f>F198&amp;" - "&amp;IFERROR(INDEX('L2'!$G$6:$G$502,MATCH(F198,'L2'!$P$6:$P$502,0)),"  ")</f>
        <v xml:space="preserve">G.3.13 -   </v>
      </c>
      <c r="H198" s="5" t="str">
        <f>H185&amp;"."&amp;RIGHT(H197,LEN(H197)-4)+1</f>
        <v>G.4.13</v>
      </c>
      <c r="I198" s="6" t="str">
        <f>H198&amp;" - "&amp;IFERROR(INDEX('L2'!$G$6:$G$502,MATCH(H198,'L2'!$P$6:$P$502,0)),"  ")</f>
        <v xml:space="preserve">G.4.13 -   </v>
      </c>
      <c r="J198" s="5" t="str">
        <f>J185&amp;"."&amp;RIGHT(J197,LEN(J197)-4)+1</f>
        <v>G.5.13</v>
      </c>
      <c r="K198" s="6" t="str">
        <f>J198&amp;" - "&amp;IFERROR(INDEX('L2'!$G$6:$G$502,MATCH(J198,'L2'!$P$6:$P$502,0)),"  ")</f>
        <v xml:space="preserve">G.5.13 -   </v>
      </c>
      <c r="L198" s="5" t="str">
        <f>L185&amp;"."&amp;RIGHT(L197,LEN(L197)-4)+1</f>
        <v>G.6.13</v>
      </c>
      <c r="M198" s="6" t="str">
        <f>L198&amp;" - "&amp;IFERROR(INDEX('L2'!$G$6:$G$502,MATCH(L198,'L2'!$P$6:$P$502,0)),"  ")</f>
        <v xml:space="preserve">G.6.13 -   </v>
      </c>
      <c r="N198" s="5" t="str">
        <f>N185&amp;"."&amp;RIGHT(N197,LEN(N197)-4)+1</f>
        <v>G.7.13</v>
      </c>
      <c r="O198" s="6" t="str">
        <f>N198&amp;" - "&amp;IFERROR(INDEX('L2'!$G$6:$G$502,MATCH(N198,'L2'!$P$6:$P$502,0)),"  ")</f>
        <v xml:space="preserve">G.7.13 -   </v>
      </c>
      <c r="P198" s="5" t="str">
        <f>P185&amp;"."&amp;RIGHT(P197,LEN(P197)-4)+1</f>
        <v>G.8.13</v>
      </c>
      <c r="Q198" s="6" t="str">
        <f>P198&amp;" - "&amp;IFERROR(INDEX('L2'!$G$6:$G$502,MATCH(P198,'L2'!$P$6:$P$502,0)),"  ")</f>
        <v xml:space="preserve">G.8.13 -   </v>
      </c>
      <c r="R198" s="5" t="str">
        <f>R185&amp;"."&amp;RIGHT(R197,LEN(R197)-4)+1</f>
        <v>G.9.13</v>
      </c>
      <c r="S198" s="6" t="str">
        <f>R198&amp;" - "&amp;IFERROR(INDEX('L2'!$G$6:$G$502,MATCH(R198,'L2'!$P$6:$P$502,0)),"  ")</f>
        <v xml:space="preserve">G.9.13 -   </v>
      </c>
      <c r="T198" s="5" t="str">
        <f>T185&amp;"."&amp;RIGHT(T197,LEN(T197)-5)+1</f>
        <v>G.10.13</v>
      </c>
      <c r="U198" s="6" t="str">
        <f>T198&amp;" - "&amp;IFERROR(INDEX('L2'!$G$6:$G$502,MATCH(T198,'L2'!$P$6:$P$502,0)),"  ")</f>
        <v xml:space="preserve">G.10.13 -   </v>
      </c>
    </row>
    <row r="199" spans="2:21" s="7" customFormat="1" ht="16">
      <c r="B199" s="5" t="str">
        <f>B185&amp;"."&amp;RIGHT(B198,LEN(B198)-4)+1</f>
        <v>G.1.14</v>
      </c>
      <c r="C199" s="6" t="str">
        <f>B199&amp;" - "&amp;IFERROR(INDEX('L2'!$G$6:$G$502,MATCH(B199,'L2'!$P$6:$P$502,0)),"  ")</f>
        <v xml:space="preserve">G.1.14 -   </v>
      </c>
      <c r="D199" s="5" t="str">
        <f>D185&amp;"."&amp;RIGHT(D198,LEN(D198)-4)+1</f>
        <v>G.2.14</v>
      </c>
      <c r="E199" s="6" t="str">
        <f>D199&amp;" - "&amp;IFERROR(INDEX('L2'!$G$6:$G$502,MATCH(D199,'L2'!$P$6:$P$502,0)),"  ")</f>
        <v xml:space="preserve">G.2.14 -   </v>
      </c>
      <c r="F199" s="5" t="str">
        <f>F185&amp;"."&amp;RIGHT(F198,LEN(F198)-4)+1</f>
        <v>G.3.14</v>
      </c>
      <c r="G199" s="6" t="str">
        <f>F199&amp;" - "&amp;IFERROR(INDEX('L2'!$G$6:$G$502,MATCH(F199,'L2'!$P$6:$P$502,0)),"  ")</f>
        <v xml:space="preserve">G.3.14 -   </v>
      </c>
      <c r="H199" s="5" t="str">
        <f>H185&amp;"."&amp;RIGHT(H198,LEN(H198)-4)+1</f>
        <v>G.4.14</v>
      </c>
      <c r="I199" s="6" t="str">
        <f>H199&amp;" - "&amp;IFERROR(INDEX('L2'!$G$6:$G$502,MATCH(H199,'L2'!$P$6:$P$502,0)),"  ")</f>
        <v xml:space="preserve">G.4.14 -   </v>
      </c>
      <c r="J199" s="5" t="str">
        <f>J185&amp;"."&amp;RIGHT(J198,LEN(J198)-4)+1</f>
        <v>G.5.14</v>
      </c>
      <c r="K199" s="6" t="str">
        <f>J199&amp;" - "&amp;IFERROR(INDEX('L2'!$G$6:$G$502,MATCH(J199,'L2'!$P$6:$P$502,0)),"  ")</f>
        <v xml:space="preserve">G.5.14 -   </v>
      </c>
      <c r="L199" s="5" t="str">
        <f>L185&amp;"."&amp;RIGHT(L198,LEN(L198)-4)+1</f>
        <v>G.6.14</v>
      </c>
      <c r="M199" s="6" t="str">
        <f>L199&amp;" - "&amp;IFERROR(INDEX('L2'!$G$6:$G$502,MATCH(L199,'L2'!$P$6:$P$502,0)),"  ")</f>
        <v xml:space="preserve">G.6.14 -   </v>
      </c>
      <c r="N199" s="5" t="str">
        <f>N185&amp;"."&amp;RIGHT(N198,LEN(N198)-4)+1</f>
        <v>G.7.14</v>
      </c>
      <c r="O199" s="6" t="str">
        <f>N199&amp;" - "&amp;IFERROR(INDEX('L2'!$G$6:$G$502,MATCH(N199,'L2'!$P$6:$P$502,0)),"  ")</f>
        <v xml:space="preserve">G.7.14 -   </v>
      </c>
      <c r="P199" s="5" t="str">
        <f>P185&amp;"."&amp;RIGHT(P198,LEN(P198)-4)+1</f>
        <v>G.8.14</v>
      </c>
      <c r="Q199" s="6" t="str">
        <f>P199&amp;" - "&amp;IFERROR(INDEX('L2'!$G$6:$G$502,MATCH(P199,'L2'!$P$6:$P$502,0)),"  ")</f>
        <v xml:space="preserve">G.8.14 -   </v>
      </c>
      <c r="R199" s="5" t="str">
        <f>R185&amp;"."&amp;RIGHT(R198,LEN(R198)-4)+1</f>
        <v>G.9.14</v>
      </c>
      <c r="S199" s="6" t="str">
        <f>R199&amp;" - "&amp;IFERROR(INDEX('L2'!$G$6:$G$502,MATCH(R199,'L2'!$P$6:$P$502,0)),"  ")</f>
        <v xml:space="preserve">G.9.14 -   </v>
      </c>
      <c r="T199" s="5" t="str">
        <f>T185&amp;"."&amp;RIGHT(T198,LEN(T198)-5)+1</f>
        <v>G.10.14</v>
      </c>
      <c r="U199" s="6" t="str">
        <f>T199&amp;" - "&amp;IFERROR(INDEX('L2'!$G$6:$G$502,MATCH(T199,'L2'!$P$6:$P$502,0)),"  ")</f>
        <v xml:space="preserve">G.10.14 -   </v>
      </c>
    </row>
    <row r="200" spans="2:21" s="7" customFormat="1" ht="16">
      <c r="B200" s="5" t="str">
        <f>B185&amp;"."&amp;RIGHT(B199,LEN(B199)-4)+1</f>
        <v>G.1.15</v>
      </c>
      <c r="C200" s="6" t="str">
        <f>B200&amp;" - "&amp;IFERROR(INDEX('L2'!$G$6:$G$502,MATCH(B200,'L2'!$P$6:$P$502,0)),"  ")</f>
        <v xml:space="preserve">G.1.15 -   </v>
      </c>
      <c r="D200" s="5" t="str">
        <f>D185&amp;"."&amp;RIGHT(D199,LEN(D199)-4)+1</f>
        <v>G.2.15</v>
      </c>
      <c r="E200" s="6" t="str">
        <f>D200&amp;" - "&amp;IFERROR(INDEX('L2'!$G$6:$G$502,MATCH(D200,'L2'!$P$6:$P$502,0)),"  ")</f>
        <v xml:space="preserve">G.2.15 -   </v>
      </c>
      <c r="F200" s="5" t="str">
        <f>F185&amp;"."&amp;RIGHT(F199,LEN(F199)-4)+1</f>
        <v>G.3.15</v>
      </c>
      <c r="G200" s="6" t="str">
        <f>F200&amp;" - "&amp;IFERROR(INDEX('L2'!$G$6:$G$502,MATCH(F200,'L2'!$P$6:$P$502,0)),"  ")</f>
        <v xml:space="preserve">G.3.15 -   </v>
      </c>
      <c r="H200" s="5" t="str">
        <f>H185&amp;"."&amp;RIGHT(H199,LEN(H199)-4)+1</f>
        <v>G.4.15</v>
      </c>
      <c r="I200" s="6" t="str">
        <f>H200&amp;" - "&amp;IFERROR(INDEX('L2'!$G$6:$G$502,MATCH(H200,'L2'!$P$6:$P$502,0)),"  ")</f>
        <v xml:space="preserve">G.4.15 -   </v>
      </c>
      <c r="J200" s="5" t="str">
        <f>J185&amp;"."&amp;RIGHT(J199,LEN(J199)-4)+1</f>
        <v>G.5.15</v>
      </c>
      <c r="K200" s="6" t="str">
        <f>J200&amp;" - "&amp;IFERROR(INDEX('L2'!$G$6:$G$502,MATCH(J200,'L2'!$P$6:$P$502,0)),"  ")</f>
        <v xml:space="preserve">G.5.15 -   </v>
      </c>
      <c r="L200" s="5" t="str">
        <f>L185&amp;"."&amp;RIGHT(L199,LEN(L199)-4)+1</f>
        <v>G.6.15</v>
      </c>
      <c r="M200" s="6" t="str">
        <f>L200&amp;" - "&amp;IFERROR(INDEX('L2'!$G$6:$G$502,MATCH(L200,'L2'!$P$6:$P$502,0)),"  ")</f>
        <v xml:space="preserve">G.6.15 -   </v>
      </c>
      <c r="N200" s="5" t="str">
        <f>N185&amp;"."&amp;RIGHT(N199,LEN(N199)-4)+1</f>
        <v>G.7.15</v>
      </c>
      <c r="O200" s="6" t="str">
        <f>N200&amp;" - "&amp;IFERROR(INDEX('L2'!$G$6:$G$502,MATCH(N200,'L2'!$P$6:$P$502,0)),"  ")</f>
        <v xml:space="preserve">G.7.15 -   </v>
      </c>
      <c r="P200" s="5" t="str">
        <f>P185&amp;"."&amp;RIGHT(P199,LEN(P199)-4)+1</f>
        <v>G.8.15</v>
      </c>
      <c r="Q200" s="6" t="str">
        <f>P200&amp;" - "&amp;IFERROR(INDEX('L2'!$G$6:$G$502,MATCH(P200,'L2'!$P$6:$P$502,0)),"  ")</f>
        <v xml:space="preserve">G.8.15 -   </v>
      </c>
      <c r="R200" s="5" t="str">
        <f>R185&amp;"."&amp;RIGHT(R199,LEN(R199)-4)+1</f>
        <v>G.9.15</v>
      </c>
      <c r="S200" s="6" t="str">
        <f>R200&amp;" - "&amp;IFERROR(INDEX('L2'!$G$6:$G$502,MATCH(R200,'L2'!$P$6:$P$502,0)),"  ")</f>
        <v xml:space="preserve">G.9.15 -   </v>
      </c>
      <c r="T200" s="5" t="str">
        <f>T185&amp;"."&amp;RIGHT(T199,LEN(T199)-5)+1</f>
        <v>G.10.15</v>
      </c>
      <c r="U200" s="6" t="str">
        <f>T200&amp;" - "&amp;IFERROR(INDEX('L2'!$G$6:$G$502,MATCH(T200,'L2'!$P$6:$P$502,0)),"  ")</f>
        <v xml:space="preserve">G.10.15 -   </v>
      </c>
    </row>
    <row r="201" spans="2:21" s="7" customFormat="1" ht="16">
      <c r="B201" s="5" t="str">
        <f>B185&amp;"."&amp;RIGHT(B200,LEN(B200)-4)+1</f>
        <v>G.1.16</v>
      </c>
      <c r="C201" s="6" t="str">
        <f>B201&amp;" - "&amp;IFERROR(INDEX('L2'!$G$6:$G$502,MATCH(B201,'L2'!$P$6:$P$502,0)),"  ")</f>
        <v xml:space="preserve">G.1.16 -   </v>
      </c>
      <c r="D201" s="5" t="str">
        <f>D185&amp;"."&amp;RIGHT(D200,LEN(D200)-4)+1</f>
        <v>G.2.16</v>
      </c>
      <c r="E201" s="6" t="str">
        <f>D201&amp;" - "&amp;IFERROR(INDEX('L2'!$G$6:$G$502,MATCH(D201,'L2'!$P$6:$P$502,0)),"  ")</f>
        <v xml:space="preserve">G.2.16 -   </v>
      </c>
      <c r="F201" s="5" t="str">
        <f>F185&amp;"."&amp;RIGHT(F200,LEN(F200)-4)+1</f>
        <v>G.3.16</v>
      </c>
      <c r="G201" s="6" t="str">
        <f>F201&amp;" - "&amp;IFERROR(INDEX('L2'!$G$6:$G$502,MATCH(F201,'L2'!$P$6:$P$502,0)),"  ")</f>
        <v xml:space="preserve">G.3.16 -   </v>
      </c>
      <c r="H201" s="5" t="str">
        <f>H185&amp;"."&amp;RIGHT(H200,LEN(H200)-4)+1</f>
        <v>G.4.16</v>
      </c>
      <c r="I201" s="6" t="str">
        <f>H201&amp;" - "&amp;IFERROR(INDEX('L2'!$G$6:$G$502,MATCH(H201,'L2'!$P$6:$P$502,0)),"  ")</f>
        <v xml:space="preserve">G.4.16 -   </v>
      </c>
      <c r="J201" s="5" t="str">
        <f>J185&amp;"."&amp;RIGHT(J200,LEN(J200)-4)+1</f>
        <v>G.5.16</v>
      </c>
      <c r="K201" s="6" t="str">
        <f>J201&amp;" - "&amp;IFERROR(INDEX('L2'!$G$6:$G$502,MATCH(J201,'L2'!$P$6:$P$502,0)),"  ")</f>
        <v xml:space="preserve">G.5.16 -   </v>
      </c>
      <c r="L201" s="5" t="str">
        <f>L185&amp;"."&amp;RIGHT(L200,LEN(L200)-4)+1</f>
        <v>G.6.16</v>
      </c>
      <c r="M201" s="6" t="str">
        <f>L201&amp;" - "&amp;IFERROR(INDEX('L2'!$G$6:$G$502,MATCH(L201,'L2'!$P$6:$P$502,0)),"  ")</f>
        <v xml:space="preserve">G.6.16 -   </v>
      </c>
      <c r="N201" s="5" t="str">
        <f>N185&amp;"."&amp;RIGHT(N200,LEN(N200)-4)+1</f>
        <v>G.7.16</v>
      </c>
      <c r="O201" s="6" t="str">
        <f>N201&amp;" - "&amp;IFERROR(INDEX('L2'!$G$6:$G$502,MATCH(N201,'L2'!$P$6:$P$502,0)),"  ")</f>
        <v xml:space="preserve">G.7.16 -   </v>
      </c>
      <c r="P201" s="5" t="str">
        <f>P185&amp;"."&amp;RIGHT(P200,LEN(P200)-4)+1</f>
        <v>G.8.16</v>
      </c>
      <c r="Q201" s="6" t="str">
        <f>P201&amp;" - "&amp;IFERROR(INDEX('L2'!$G$6:$G$502,MATCH(P201,'L2'!$P$6:$P$502,0)),"  ")</f>
        <v xml:space="preserve">G.8.16 -   </v>
      </c>
      <c r="R201" s="5" t="str">
        <f>R185&amp;"."&amp;RIGHT(R200,LEN(R200)-4)+1</f>
        <v>G.9.16</v>
      </c>
      <c r="S201" s="6" t="str">
        <f>R201&amp;" - "&amp;IFERROR(INDEX('L2'!$G$6:$G$502,MATCH(R201,'L2'!$P$6:$P$502,0)),"  ")</f>
        <v xml:space="preserve">G.9.16 -   </v>
      </c>
      <c r="T201" s="5" t="str">
        <f>T185&amp;"."&amp;RIGHT(T200,LEN(T200)-5)+1</f>
        <v>G.10.16</v>
      </c>
      <c r="U201" s="6" t="str">
        <f>T201&amp;" - "&amp;IFERROR(INDEX('L2'!$G$6:$G$502,MATCH(T201,'L2'!$P$6:$P$502,0)),"  ")</f>
        <v xml:space="preserve">G.10.16 -   </v>
      </c>
    </row>
    <row r="202" spans="2:21" s="7" customFormat="1" ht="16">
      <c r="B202" s="5" t="str">
        <f>B185&amp;"."&amp;RIGHT(B201,LEN(B201)-4)+1</f>
        <v>G.1.17</v>
      </c>
      <c r="C202" s="6" t="str">
        <f>B202&amp;" - "&amp;IFERROR(INDEX('L2'!$G$6:$G$502,MATCH(B202,'L2'!$P$6:$P$502,0)),"  ")</f>
        <v xml:space="preserve">G.1.17 -   </v>
      </c>
      <c r="D202" s="5" t="str">
        <f>D185&amp;"."&amp;RIGHT(D201,LEN(D201)-4)+1</f>
        <v>G.2.17</v>
      </c>
      <c r="E202" s="6" t="str">
        <f>D202&amp;" - "&amp;IFERROR(INDEX('L2'!$G$6:$G$502,MATCH(D202,'L2'!$P$6:$P$502,0)),"  ")</f>
        <v xml:space="preserve">G.2.17 -   </v>
      </c>
      <c r="F202" s="5" t="str">
        <f>F185&amp;"."&amp;RIGHT(F201,LEN(F201)-4)+1</f>
        <v>G.3.17</v>
      </c>
      <c r="G202" s="6" t="str">
        <f>F202&amp;" - "&amp;IFERROR(INDEX('L2'!$G$6:$G$502,MATCH(F202,'L2'!$P$6:$P$502,0)),"  ")</f>
        <v xml:space="preserve">G.3.17 -   </v>
      </c>
      <c r="H202" s="5" t="str">
        <f>H185&amp;"."&amp;RIGHT(H201,LEN(H201)-4)+1</f>
        <v>G.4.17</v>
      </c>
      <c r="I202" s="6" t="str">
        <f>H202&amp;" - "&amp;IFERROR(INDEX('L2'!$G$6:$G$502,MATCH(H202,'L2'!$P$6:$P$502,0)),"  ")</f>
        <v xml:space="preserve">G.4.17 -   </v>
      </c>
      <c r="J202" s="5" t="str">
        <f>J185&amp;"."&amp;RIGHT(J201,LEN(J201)-4)+1</f>
        <v>G.5.17</v>
      </c>
      <c r="K202" s="6" t="str">
        <f>J202&amp;" - "&amp;IFERROR(INDEX('L2'!$G$6:$G$502,MATCH(J202,'L2'!$P$6:$P$502,0)),"  ")</f>
        <v xml:space="preserve">G.5.17 -   </v>
      </c>
      <c r="L202" s="5" t="str">
        <f>L185&amp;"."&amp;RIGHT(L201,LEN(L201)-4)+1</f>
        <v>G.6.17</v>
      </c>
      <c r="M202" s="6" t="str">
        <f>L202&amp;" - "&amp;IFERROR(INDEX('L2'!$G$6:$G$502,MATCH(L202,'L2'!$P$6:$P$502,0)),"  ")</f>
        <v xml:space="preserve">G.6.17 -   </v>
      </c>
      <c r="N202" s="5" t="str">
        <f>N185&amp;"."&amp;RIGHT(N201,LEN(N201)-4)+1</f>
        <v>G.7.17</v>
      </c>
      <c r="O202" s="6" t="str">
        <f>N202&amp;" - "&amp;IFERROR(INDEX('L2'!$G$6:$G$502,MATCH(N202,'L2'!$P$6:$P$502,0)),"  ")</f>
        <v xml:space="preserve">G.7.17 -   </v>
      </c>
      <c r="P202" s="5" t="str">
        <f>P185&amp;"."&amp;RIGHT(P201,LEN(P201)-4)+1</f>
        <v>G.8.17</v>
      </c>
      <c r="Q202" s="6" t="str">
        <f>P202&amp;" - "&amp;IFERROR(INDEX('L2'!$G$6:$G$502,MATCH(P202,'L2'!$P$6:$P$502,0)),"  ")</f>
        <v xml:space="preserve">G.8.17 -   </v>
      </c>
      <c r="R202" s="5" t="str">
        <f>R185&amp;"."&amp;RIGHT(R201,LEN(R201)-4)+1</f>
        <v>G.9.17</v>
      </c>
      <c r="S202" s="6" t="str">
        <f>R202&amp;" - "&amp;IFERROR(INDEX('L2'!$G$6:$G$502,MATCH(R202,'L2'!$P$6:$P$502,0)),"  ")</f>
        <v xml:space="preserve">G.9.17 -   </v>
      </c>
      <c r="T202" s="5" t="str">
        <f>T185&amp;"."&amp;RIGHT(T201,LEN(T201)-5)+1</f>
        <v>G.10.17</v>
      </c>
      <c r="U202" s="6" t="str">
        <f>T202&amp;" - "&amp;IFERROR(INDEX('L2'!$G$6:$G$502,MATCH(T202,'L2'!$P$6:$P$502,0)),"  ")</f>
        <v xml:space="preserve">G.10.17 -   </v>
      </c>
    </row>
    <row r="203" spans="2:21" s="7" customFormat="1" ht="16">
      <c r="B203" s="5" t="str">
        <f>B185&amp;"."&amp;RIGHT(B202,LEN(B202)-4)+1</f>
        <v>G.1.18</v>
      </c>
      <c r="C203" s="6" t="str">
        <f>B203&amp;" - "&amp;IFERROR(INDEX('L2'!$G$6:$G$502,MATCH(B203,'L2'!$P$6:$P$502,0)),"  ")</f>
        <v xml:space="preserve">G.1.18 -   </v>
      </c>
      <c r="D203" s="5" t="str">
        <f>D185&amp;"."&amp;RIGHT(D202,LEN(D202)-4)+1</f>
        <v>G.2.18</v>
      </c>
      <c r="E203" s="6" t="str">
        <f>D203&amp;" - "&amp;IFERROR(INDEX('L2'!$G$6:$G$502,MATCH(D203,'L2'!$P$6:$P$502,0)),"  ")</f>
        <v xml:space="preserve">G.2.18 -   </v>
      </c>
      <c r="F203" s="5" t="str">
        <f>F185&amp;"."&amp;RIGHT(F202,LEN(F202)-4)+1</f>
        <v>G.3.18</v>
      </c>
      <c r="G203" s="6" t="str">
        <f>F203&amp;" - "&amp;IFERROR(INDEX('L2'!$G$6:$G$502,MATCH(F203,'L2'!$P$6:$P$502,0)),"  ")</f>
        <v xml:space="preserve">G.3.18 -   </v>
      </c>
      <c r="H203" s="5" t="str">
        <f>H185&amp;"."&amp;RIGHT(H202,LEN(H202)-4)+1</f>
        <v>G.4.18</v>
      </c>
      <c r="I203" s="6" t="str">
        <f>H203&amp;" - "&amp;IFERROR(INDEX('L2'!$G$6:$G$502,MATCH(H203,'L2'!$P$6:$P$502,0)),"  ")</f>
        <v xml:space="preserve">G.4.18 -   </v>
      </c>
      <c r="J203" s="5" t="str">
        <f>J185&amp;"."&amp;RIGHT(J202,LEN(J202)-4)+1</f>
        <v>G.5.18</v>
      </c>
      <c r="K203" s="6" t="str">
        <f>J203&amp;" - "&amp;IFERROR(INDEX('L2'!$G$6:$G$502,MATCH(J203,'L2'!$P$6:$P$502,0)),"  ")</f>
        <v xml:space="preserve">G.5.18 -   </v>
      </c>
      <c r="L203" s="5" t="str">
        <f>L185&amp;"."&amp;RIGHT(L202,LEN(L202)-4)+1</f>
        <v>G.6.18</v>
      </c>
      <c r="M203" s="6" t="str">
        <f>L203&amp;" - "&amp;IFERROR(INDEX('L2'!$G$6:$G$502,MATCH(L203,'L2'!$P$6:$P$502,0)),"  ")</f>
        <v xml:space="preserve">G.6.18 -   </v>
      </c>
      <c r="N203" s="5" t="str">
        <f>N185&amp;"."&amp;RIGHT(N202,LEN(N202)-4)+1</f>
        <v>G.7.18</v>
      </c>
      <c r="O203" s="6" t="str">
        <f>N203&amp;" - "&amp;IFERROR(INDEX('L2'!$G$6:$G$502,MATCH(N203,'L2'!$P$6:$P$502,0)),"  ")</f>
        <v xml:space="preserve">G.7.18 -   </v>
      </c>
      <c r="P203" s="5" t="str">
        <f>P185&amp;"."&amp;RIGHT(P202,LEN(P202)-4)+1</f>
        <v>G.8.18</v>
      </c>
      <c r="Q203" s="6" t="str">
        <f>P203&amp;" - "&amp;IFERROR(INDEX('L2'!$G$6:$G$502,MATCH(P203,'L2'!$P$6:$P$502,0)),"  ")</f>
        <v xml:space="preserve">G.8.18 -   </v>
      </c>
      <c r="R203" s="5" t="str">
        <f>R185&amp;"."&amp;RIGHT(R202,LEN(R202)-4)+1</f>
        <v>G.9.18</v>
      </c>
      <c r="S203" s="6" t="str">
        <f>R203&amp;" - "&amp;IFERROR(INDEX('L2'!$G$6:$G$502,MATCH(R203,'L2'!$P$6:$P$502,0)),"  ")</f>
        <v xml:space="preserve">G.9.18 -   </v>
      </c>
      <c r="T203" s="5" t="str">
        <f>T185&amp;"."&amp;RIGHT(T202,LEN(T202)-5)+1</f>
        <v>G.10.18</v>
      </c>
      <c r="U203" s="6" t="str">
        <f>T203&amp;" - "&amp;IFERROR(INDEX('L2'!$G$6:$G$502,MATCH(T203,'L2'!$P$6:$P$502,0)),"  ")</f>
        <v xml:space="preserve">G.10.18 -   </v>
      </c>
    </row>
    <row r="204" spans="2:21" s="7" customFormat="1" ht="16">
      <c r="B204" s="5" t="str">
        <f>B185&amp;"."&amp;RIGHT(B203,LEN(B203)-4)+1</f>
        <v>G.1.19</v>
      </c>
      <c r="C204" s="6" t="str">
        <f>B204&amp;" - "&amp;IFERROR(INDEX('L2'!$G$6:$G$502,MATCH(B204,'L2'!$P$6:$P$502,0)),"  ")</f>
        <v xml:space="preserve">G.1.19 -   </v>
      </c>
      <c r="D204" s="5" t="str">
        <f>D185&amp;"."&amp;RIGHT(D203,LEN(D203)-4)+1</f>
        <v>G.2.19</v>
      </c>
      <c r="E204" s="6" t="str">
        <f>D204&amp;" - "&amp;IFERROR(INDEX('L2'!$G$6:$G$502,MATCH(D204,'L2'!$P$6:$P$502,0)),"  ")</f>
        <v xml:space="preserve">G.2.19 -   </v>
      </c>
      <c r="F204" s="5" t="str">
        <f>F185&amp;"."&amp;RIGHT(F203,LEN(F203)-4)+1</f>
        <v>G.3.19</v>
      </c>
      <c r="G204" s="6" t="str">
        <f>F204&amp;" - "&amp;IFERROR(INDEX('L2'!$G$6:$G$502,MATCH(F204,'L2'!$P$6:$P$502,0)),"  ")</f>
        <v xml:space="preserve">G.3.19 -   </v>
      </c>
      <c r="H204" s="5" t="str">
        <f>H185&amp;"."&amp;RIGHT(H203,LEN(H203)-4)+1</f>
        <v>G.4.19</v>
      </c>
      <c r="I204" s="6" t="str">
        <f>H204&amp;" - "&amp;IFERROR(INDEX('L2'!$G$6:$G$502,MATCH(H204,'L2'!$P$6:$P$502,0)),"  ")</f>
        <v xml:space="preserve">G.4.19 -   </v>
      </c>
      <c r="J204" s="5" t="str">
        <f>J185&amp;"."&amp;RIGHT(J203,LEN(J203)-4)+1</f>
        <v>G.5.19</v>
      </c>
      <c r="K204" s="6" t="str">
        <f>J204&amp;" - "&amp;IFERROR(INDEX('L2'!$G$6:$G$502,MATCH(J204,'L2'!$P$6:$P$502,0)),"  ")</f>
        <v xml:space="preserve">G.5.19 -   </v>
      </c>
      <c r="L204" s="5" t="str">
        <f>L185&amp;"."&amp;RIGHT(L203,LEN(L203)-4)+1</f>
        <v>G.6.19</v>
      </c>
      <c r="M204" s="6" t="str">
        <f>L204&amp;" - "&amp;IFERROR(INDEX('L2'!$G$6:$G$502,MATCH(L204,'L2'!$P$6:$P$502,0)),"  ")</f>
        <v xml:space="preserve">G.6.19 -   </v>
      </c>
      <c r="N204" s="5" t="str">
        <f>N185&amp;"."&amp;RIGHT(N203,LEN(N203)-4)+1</f>
        <v>G.7.19</v>
      </c>
      <c r="O204" s="6" t="str">
        <f>N204&amp;" - "&amp;IFERROR(INDEX('L2'!$G$6:$G$502,MATCH(N204,'L2'!$P$6:$P$502,0)),"  ")</f>
        <v xml:space="preserve">G.7.19 -   </v>
      </c>
      <c r="P204" s="5" t="str">
        <f>P185&amp;"."&amp;RIGHT(P203,LEN(P203)-4)+1</f>
        <v>G.8.19</v>
      </c>
      <c r="Q204" s="6" t="str">
        <f>P204&amp;" - "&amp;IFERROR(INDEX('L2'!$G$6:$G$502,MATCH(P204,'L2'!$P$6:$P$502,0)),"  ")</f>
        <v xml:space="preserve">G.8.19 -   </v>
      </c>
      <c r="R204" s="5" t="str">
        <f>R185&amp;"."&amp;RIGHT(R203,LEN(R203)-4)+1</f>
        <v>G.9.19</v>
      </c>
      <c r="S204" s="6" t="str">
        <f>R204&amp;" - "&amp;IFERROR(INDEX('L2'!$G$6:$G$502,MATCH(R204,'L2'!$P$6:$P$502,0)),"  ")</f>
        <v xml:space="preserve">G.9.19 -   </v>
      </c>
      <c r="T204" s="5" t="str">
        <f>T185&amp;"."&amp;RIGHT(T203,LEN(T203)-5)+1</f>
        <v>G.10.19</v>
      </c>
      <c r="U204" s="6" t="str">
        <f>T204&amp;" - "&amp;IFERROR(INDEX('L2'!$G$6:$G$502,MATCH(T204,'L2'!$P$6:$P$502,0)),"  ")</f>
        <v xml:space="preserve">G.10.19 -   </v>
      </c>
    </row>
    <row r="205" spans="2:21" s="7" customFormat="1" ht="16">
      <c r="B205" s="5" t="str">
        <f>B185&amp;"."&amp;RIGHT(B204,LEN(B204)-4)+1</f>
        <v>G.1.20</v>
      </c>
      <c r="C205" s="6" t="str">
        <f>B205&amp;" - "&amp;IFERROR(INDEX('L2'!$G$6:$G$502,MATCH(B205,'L2'!$P$6:$P$502,0)),"  ")</f>
        <v xml:space="preserve">G.1.20 -   </v>
      </c>
      <c r="D205" s="5" t="str">
        <f>D185&amp;"."&amp;RIGHT(D204,LEN(D204)-4)+1</f>
        <v>G.2.20</v>
      </c>
      <c r="E205" s="6" t="str">
        <f>D205&amp;" - "&amp;IFERROR(INDEX('L2'!$G$6:$G$502,MATCH(D205,'L2'!$P$6:$P$502,0)),"  ")</f>
        <v xml:space="preserve">G.2.20 -   </v>
      </c>
      <c r="F205" s="5" t="str">
        <f>F185&amp;"."&amp;RIGHT(F204,LEN(F204)-4)+1</f>
        <v>G.3.20</v>
      </c>
      <c r="G205" s="6" t="str">
        <f>F205&amp;" - "&amp;IFERROR(INDEX('L2'!$G$6:$G$502,MATCH(F205,'L2'!$P$6:$P$502,0)),"  ")</f>
        <v xml:space="preserve">G.3.20 -   </v>
      </c>
      <c r="H205" s="5" t="str">
        <f>H185&amp;"."&amp;RIGHT(H204,LEN(H204)-4)+1</f>
        <v>G.4.20</v>
      </c>
      <c r="I205" s="6" t="str">
        <f>H205&amp;" - "&amp;IFERROR(INDEX('L2'!$G$6:$G$502,MATCH(H205,'L2'!$P$6:$P$502,0)),"  ")</f>
        <v xml:space="preserve">G.4.20 -   </v>
      </c>
      <c r="J205" s="5" t="str">
        <f>J185&amp;"."&amp;RIGHT(J204,LEN(J204)-4)+1</f>
        <v>G.5.20</v>
      </c>
      <c r="K205" s="6" t="str">
        <f>J205&amp;" - "&amp;IFERROR(INDEX('L2'!$G$6:$G$502,MATCH(J205,'L2'!$P$6:$P$502,0)),"  ")</f>
        <v xml:space="preserve">G.5.20 -   </v>
      </c>
      <c r="L205" s="5" t="str">
        <f>L185&amp;"."&amp;RIGHT(L204,LEN(L204)-4)+1</f>
        <v>G.6.20</v>
      </c>
      <c r="M205" s="6" t="str">
        <f>L205&amp;" - "&amp;IFERROR(INDEX('L2'!$G$6:$G$502,MATCH(L205,'L2'!$P$6:$P$502,0)),"  ")</f>
        <v xml:space="preserve">G.6.20 -   </v>
      </c>
      <c r="N205" s="5" t="str">
        <f>N185&amp;"."&amp;RIGHT(N204,LEN(N204)-4)+1</f>
        <v>G.7.20</v>
      </c>
      <c r="O205" s="6" t="str">
        <f>N205&amp;" - "&amp;IFERROR(INDEX('L2'!$G$6:$G$502,MATCH(N205,'L2'!$P$6:$P$502,0)),"  ")</f>
        <v xml:space="preserve">G.7.20 -   </v>
      </c>
      <c r="P205" s="5" t="str">
        <f>P185&amp;"."&amp;RIGHT(P204,LEN(P204)-4)+1</f>
        <v>G.8.20</v>
      </c>
      <c r="Q205" s="6" t="str">
        <f>P205&amp;" - "&amp;IFERROR(INDEX('L2'!$G$6:$G$502,MATCH(P205,'L2'!$P$6:$P$502,0)),"  ")</f>
        <v xml:space="preserve">G.8.20 -   </v>
      </c>
      <c r="R205" s="5" t="str">
        <f>R185&amp;"."&amp;RIGHT(R204,LEN(R204)-4)+1</f>
        <v>G.9.20</v>
      </c>
      <c r="S205" s="6" t="str">
        <f>R205&amp;" - "&amp;IFERROR(INDEX('L2'!$G$6:$G$502,MATCH(R205,'L2'!$P$6:$P$502,0)),"  ")</f>
        <v xml:space="preserve">G.9.20 -   </v>
      </c>
      <c r="T205" s="5" t="str">
        <f>T185&amp;"."&amp;RIGHT(T204,LEN(T204)-5)+1</f>
        <v>G.10.20</v>
      </c>
      <c r="U205" s="6" t="str">
        <f>T205&amp;" - "&amp;IFERROR(INDEX('L2'!$G$6:$G$502,MATCH(T205,'L2'!$P$6:$P$502,0)),"  ")</f>
        <v xml:space="preserve">G.10.20 -   </v>
      </c>
    </row>
    <row r="207" spans="2:21" ht="16">
      <c r="B207" s="158" t="str">
        <f>"Level 3 - "&amp;INDEX($C$6:$C$31,MATCH($B$13,$B$6:$B$31,0))&amp;" ("&amp;$B$13&amp;")"</f>
        <v>Level 3 - H - Exterior Doors and Windows (H)</v>
      </c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</row>
    <row r="208" spans="2:21" ht="16">
      <c r="B208" s="18" t="str">
        <f>MID(B207,LEN(B207)-1,1)&amp;".1"</f>
        <v>H.1</v>
      </c>
      <c r="C208" s="18" t="str">
        <f>IFERROR(INDEX('L2'!$E$6:$E$502,MATCH(B208,'L2'!$O$6:$O$502,0)),"  ")</f>
        <v>Exterior Doors</v>
      </c>
      <c r="D208" s="18" t="str">
        <f>LEFT(B208,1)&amp;"."&amp;RIGHT(B208,1)+1</f>
        <v>H.2</v>
      </c>
      <c r="E208" s="18" t="str">
        <f>IFERROR(INDEX('L2'!$E$6:$E$502,MATCH(D208,'L2'!$O$6:$O$502,0)),"  ")</f>
        <v>Exterior Doors and Windows General</v>
      </c>
      <c r="F208" s="18" t="str">
        <f>LEFT(D208,1)&amp;"."&amp;RIGHT(D208,1)+1</f>
        <v>H.3</v>
      </c>
      <c r="G208" s="18" t="str">
        <f>IFERROR(INDEX('L2'!$E$6:$E$502,MATCH(F208,'L2'!$O$6:$O$502,0)),"  ")</f>
        <v>Garage Doors</v>
      </c>
      <c r="H208" s="18" t="str">
        <f>LEFT(F208,1)&amp;"."&amp;RIGHT(F208,1)+1</f>
        <v>H.4</v>
      </c>
      <c r="I208" s="18" t="str">
        <f>IFERROR(INDEX('L2'!$E$6:$E$502,MATCH(H208,'L2'!$O$6:$O$502,0)),"  ")</f>
        <v>Windows</v>
      </c>
      <c r="J208" s="18" t="str">
        <f>LEFT(H208,1)&amp;"."&amp;RIGHT(H208,1)+1</f>
        <v>H.5</v>
      </c>
      <c r="K208" s="18" t="str">
        <f>IFERROR(INDEX('L2'!$E$6:$E$502,MATCH(J208,'L2'!$O$6:$O$502,0)),"  ")</f>
        <v xml:space="preserve">  </v>
      </c>
      <c r="L208" s="18" t="str">
        <f>LEFT(J208,1)&amp;"."&amp;RIGHT(J208,1)+1</f>
        <v>H.6</v>
      </c>
      <c r="M208" s="18" t="str">
        <f>IFERROR(INDEX('L2'!$E$6:$E$502,MATCH(L208,'L2'!$O$6:$O$502,0)),"  ")</f>
        <v xml:space="preserve">  </v>
      </c>
      <c r="N208" s="18" t="str">
        <f>LEFT(L208,1)&amp;"."&amp;RIGHT(L208,1)+1</f>
        <v>H.7</v>
      </c>
      <c r="O208" s="18" t="str">
        <f>IFERROR(INDEX('L2'!$E$6:$E$502,MATCH(N208,'L2'!$O$6:$O$502,0)),"  ")</f>
        <v xml:space="preserve">  </v>
      </c>
      <c r="P208" s="18" t="str">
        <f>LEFT(N208,1)&amp;"."&amp;RIGHT(N208,1)+1</f>
        <v>H.8</v>
      </c>
      <c r="Q208" s="18" t="str">
        <f>IFERROR(INDEX('L2'!$E$6:$E$502,MATCH(P208,'L2'!$O$6:$O$502,0)),"  ")</f>
        <v xml:space="preserve">  </v>
      </c>
      <c r="R208" s="18" t="str">
        <f>LEFT(P208,1)&amp;"."&amp;RIGHT(P208,1)+1</f>
        <v>H.9</v>
      </c>
      <c r="S208" s="18" t="str">
        <f>IFERROR(INDEX('L2'!$E$6:$E$502,MATCH(R208,'L2'!$O$6:$O$502,0)),"  ")</f>
        <v xml:space="preserve">  </v>
      </c>
      <c r="T208" s="18" t="str">
        <f>LEFT(R208,1)&amp;"."&amp;RIGHT(R208,1)+1</f>
        <v>H.10</v>
      </c>
      <c r="U208" s="18" t="str">
        <f>IFERROR(INDEX('L2'!$E$6:$E$502,MATCH(T208,'L2'!$O$6:$O$502,0)),"  ")</f>
        <v xml:space="preserve">  </v>
      </c>
    </row>
    <row r="209" spans="2:21" s="7" customFormat="1" ht="16">
      <c r="B209" s="5" t="str">
        <f>B208&amp;".1"</f>
        <v>H.1.1</v>
      </c>
      <c r="C209" s="6" t="str">
        <f>B209&amp;" - "&amp;IFERROR(INDEX('L2'!$G$6:$G$502,MATCH(B209,'L2'!$P$6:$P$502,0)),"  ")</f>
        <v>H.1.1 - Exterior Door Hardware</v>
      </c>
      <c r="D209" s="5" t="str">
        <f>D208&amp;".1"</f>
        <v>H.2.1</v>
      </c>
      <c r="E209" s="6" t="str">
        <f>D209&amp;" - "&amp;IFERROR(INDEX('L2'!$G$6:$G$502,MATCH(D209,'L2'!$P$6:$P$502,0)),"  ")</f>
        <v>H.2.1 - Exterior Doors And Windows Allowance</v>
      </c>
      <c r="F209" s="5" t="str">
        <f>F208&amp;".1"</f>
        <v>H.3.1</v>
      </c>
      <c r="G209" s="6" t="str">
        <f>F209&amp;" - "&amp;IFERROR(INDEX('L2'!$G$6:$G$502,MATCH(F209,'L2'!$P$6:$P$502,0)),"  ")</f>
        <v>H.3.1 - Automatic Garage Door,  9'  Door</v>
      </c>
      <c r="H209" s="5" t="str">
        <f>H208&amp;".1"</f>
        <v>H.4.1</v>
      </c>
      <c r="I209" s="6" t="str">
        <f>H209&amp;" - "&amp;IFERROR(INDEX('L2'!$G$6:$G$502,MATCH(H209,'L2'!$P$6:$P$502,0)),"  ")</f>
        <v>H.4.1 - New Windows, Vinyl, Average Size</v>
      </c>
      <c r="J209" s="5" t="str">
        <f>J208&amp;".1"</f>
        <v>H.5.1</v>
      </c>
      <c r="K209" s="6" t="str">
        <f>J209&amp;" - "&amp;IFERROR(INDEX('L2'!$G$6:$G$502,MATCH(J209,'L2'!$P$6:$P$502,0)),"  ")</f>
        <v xml:space="preserve">H.5.1 -   </v>
      </c>
      <c r="L209" s="5" t="str">
        <f>L208&amp;".1"</f>
        <v>H.6.1</v>
      </c>
      <c r="M209" s="6" t="str">
        <f>L209&amp;" - "&amp;IFERROR(INDEX('L2'!$G$6:$G$502,MATCH(L209,'L2'!$P$6:$P$502,0)),"  ")</f>
        <v xml:space="preserve">H.6.1 -   </v>
      </c>
      <c r="N209" s="5" t="str">
        <f>N208&amp;".1"</f>
        <v>H.7.1</v>
      </c>
      <c r="O209" s="6" t="str">
        <f>N209&amp;" - "&amp;IFERROR(INDEX('L2'!$G$6:$G$502,MATCH(N209,'L2'!$P$6:$P$502,0)),"  ")</f>
        <v xml:space="preserve">H.7.1 -   </v>
      </c>
      <c r="P209" s="5" t="str">
        <f>P208&amp;".1"</f>
        <v>H.8.1</v>
      </c>
      <c r="Q209" s="6" t="str">
        <f>P209&amp;" - "&amp;IFERROR(INDEX('L2'!$G$6:$G$502,MATCH(P209,'L2'!$P$6:$P$502,0)),"  ")</f>
        <v xml:space="preserve">H.8.1 -   </v>
      </c>
      <c r="R209" s="5" t="str">
        <f>R208&amp;".1"</f>
        <v>H.9.1</v>
      </c>
      <c r="S209" s="6" t="str">
        <f>R209&amp;" - "&amp;IFERROR(INDEX('L2'!$G$6:$G$502,MATCH(R209,'L2'!$P$6:$P$502,0)),"  ")</f>
        <v xml:space="preserve">H.9.1 -   </v>
      </c>
      <c r="T209" s="5" t="str">
        <f>T208&amp;".1"</f>
        <v>H.10.1</v>
      </c>
      <c r="U209" s="6" t="str">
        <f>T209&amp;" - "&amp;IFERROR(INDEX('L2'!$G$6:$G$502,MATCH(T209,'L2'!$P$6:$P$502,0)),"  ")</f>
        <v xml:space="preserve">H.10.1 -   </v>
      </c>
    </row>
    <row r="210" spans="2:21" s="7" customFormat="1" ht="16">
      <c r="B210" s="5" t="str">
        <f>B208&amp;"."&amp;RIGHT(B209,LEN(B209)-4)+1</f>
        <v>H.1.2</v>
      </c>
      <c r="C210" s="6" t="str">
        <f>B210&amp;" - "&amp;IFERROR(INDEX('L2'!$G$6:$G$502,MATCH(B210,'L2'!$P$6:$P$502,0)),"  ")</f>
        <v>H.1.2 - Exterior Doors Allowance</v>
      </c>
      <c r="D210" s="5" t="str">
        <f>D208&amp;"."&amp;RIGHT(D209,LEN(D209)-4)+1</f>
        <v>H.2.2</v>
      </c>
      <c r="E210" s="6" t="str">
        <f>D210&amp;" - "&amp;IFERROR(INDEX('L2'!$G$6:$G$502,MATCH(D210,'L2'!$P$6:$P$502,0)),"  ")</f>
        <v xml:space="preserve">H.2.2 -   </v>
      </c>
      <c r="F210" s="5" t="str">
        <f>F208&amp;"."&amp;RIGHT(F209,LEN(F209)-4)+1</f>
        <v>H.3.2</v>
      </c>
      <c r="G210" s="6" t="str">
        <f>F210&amp;" - "&amp;IFERROR(INDEX('L2'!$G$6:$G$502,MATCH(F210,'L2'!$P$6:$P$502,0)),"  ")</f>
        <v>H.3.2 - Automatic Garage Door, 16' Door</v>
      </c>
      <c r="H210" s="5" t="str">
        <f>H208&amp;"."&amp;RIGHT(H209,LEN(H209)-4)+1</f>
        <v>H.4.2</v>
      </c>
      <c r="I210" s="6" t="str">
        <f>H210&amp;" - "&amp;IFERROR(INDEX('L2'!$G$6:$G$502,MATCH(H210,'L2'!$P$6:$P$502,0)),"  ")</f>
        <v>H.4.2 - New Windows, Wood, Average Size</v>
      </c>
      <c r="J210" s="5" t="str">
        <f>J208&amp;"."&amp;RIGHT(J209,LEN(J209)-4)+1</f>
        <v>H.5.2</v>
      </c>
      <c r="K210" s="6" t="str">
        <f>J210&amp;" - "&amp;IFERROR(INDEX('L2'!$G$6:$G$502,MATCH(J210,'L2'!$P$6:$P$502,0)),"  ")</f>
        <v xml:space="preserve">H.5.2 -   </v>
      </c>
      <c r="L210" s="5" t="str">
        <f>L208&amp;"."&amp;RIGHT(L209,LEN(L209)-4)+1</f>
        <v>H.6.2</v>
      </c>
      <c r="M210" s="6" t="str">
        <f>L210&amp;" - "&amp;IFERROR(INDEX('L2'!$G$6:$G$502,MATCH(L210,'L2'!$P$6:$P$502,0)),"  ")</f>
        <v xml:space="preserve">H.6.2 -   </v>
      </c>
      <c r="N210" s="5" t="str">
        <f>N208&amp;"."&amp;RIGHT(N209,LEN(N209)-4)+1</f>
        <v>H.7.2</v>
      </c>
      <c r="O210" s="6" t="str">
        <f>N210&amp;" - "&amp;IFERROR(INDEX('L2'!$G$6:$G$502,MATCH(N210,'L2'!$P$6:$P$502,0)),"  ")</f>
        <v xml:space="preserve">H.7.2 -   </v>
      </c>
      <c r="P210" s="5" t="str">
        <f>P208&amp;"."&amp;RIGHT(P209,LEN(P209)-4)+1</f>
        <v>H.8.2</v>
      </c>
      <c r="Q210" s="6" t="str">
        <f>P210&amp;" - "&amp;IFERROR(INDEX('L2'!$G$6:$G$502,MATCH(P210,'L2'!$P$6:$P$502,0)),"  ")</f>
        <v xml:space="preserve">H.8.2 -   </v>
      </c>
      <c r="R210" s="5" t="str">
        <f>R208&amp;"."&amp;RIGHT(R209,LEN(R209)-4)+1</f>
        <v>H.9.2</v>
      </c>
      <c r="S210" s="6" t="str">
        <f>R210&amp;" - "&amp;IFERROR(INDEX('L2'!$G$6:$G$502,MATCH(R210,'L2'!$P$6:$P$502,0)),"  ")</f>
        <v xml:space="preserve">H.9.2 -   </v>
      </c>
      <c r="T210" s="5" t="str">
        <f>T208&amp;"."&amp;RIGHT(T209,LEN(T209)-5)+1</f>
        <v>H.10.2</v>
      </c>
      <c r="U210" s="6" t="str">
        <f>T210&amp;" - "&amp;IFERROR(INDEX('L2'!$G$6:$G$502,MATCH(T210,'L2'!$P$6:$P$502,0)),"  ")</f>
        <v xml:space="preserve">H.10.2 -   </v>
      </c>
    </row>
    <row r="211" spans="2:21" s="7" customFormat="1" ht="16">
      <c r="B211" s="5" t="str">
        <f>B208&amp;"."&amp;RIGHT(B210,LEN(B210)-4)+1</f>
        <v>H.1.3</v>
      </c>
      <c r="C211" s="6" t="str">
        <f>B211&amp;" - "&amp;IFERROR(INDEX('L2'!$G$6:$G$502,MATCH(B211,'L2'!$P$6:$P$502,0)),"  ")</f>
        <v>H.1.3 - French Patio Door, Pair</v>
      </c>
      <c r="D211" s="5" t="str">
        <f>D208&amp;"."&amp;RIGHT(D210,LEN(D210)-4)+1</f>
        <v>H.2.3</v>
      </c>
      <c r="E211" s="6" t="str">
        <f>D211&amp;" - "&amp;IFERROR(INDEX('L2'!$G$6:$G$502,MATCH(D211,'L2'!$P$6:$P$502,0)),"  ")</f>
        <v xml:space="preserve">H.2.3 -   </v>
      </c>
      <c r="F211" s="5" t="str">
        <f>F208&amp;"."&amp;RIGHT(F210,LEN(F210)-4)+1</f>
        <v>H.3.3</v>
      </c>
      <c r="G211" s="6" t="str">
        <f>F211&amp;" - "&amp;IFERROR(INDEX('L2'!$G$6:$G$502,MATCH(F211,'L2'!$P$6:$P$502,0)),"  ")</f>
        <v>H.3.3 - Garage Door Operation Fix</v>
      </c>
      <c r="H211" s="5" t="str">
        <f>H208&amp;"."&amp;RIGHT(H210,LEN(H210)-4)+1</f>
        <v>H.4.3</v>
      </c>
      <c r="I211" s="6" t="str">
        <f>H211&amp;" - "&amp;IFERROR(INDEX('L2'!$G$6:$G$502,MATCH(H211,'L2'!$P$6:$P$502,0)),"  ")</f>
        <v>H.4.3 - Repair Broken Screens</v>
      </c>
      <c r="J211" s="5" t="str">
        <f>J208&amp;"."&amp;RIGHT(J210,LEN(J210)-4)+1</f>
        <v>H.5.3</v>
      </c>
      <c r="K211" s="6" t="str">
        <f>J211&amp;" - "&amp;IFERROR(INDEX('L2'!$G$6:$G$502,MATCH(J211,'L2'!$P$6:$P$502,0)),"  ")</f>
        <v xml:space="preserve">H.5.3 -   </v>
      </c>
      <c r="L211" s="5" t="str">
        <f>L208&amp;"."&amp;RIGHT(L210,LEN(L210)-4)+1</f>
        <v>H.6.3</v>
      </c>
      <c r="M211" s="6" t="str">
        <f>L211&amp;" - "&amp;IFERROR(INDEX('L2'!$G$6:$G$502,MATCH(L211,'L2'!$P$6:$P$502,0)),"  ")</f>
        <v xml:space="preserve">H.6.3 -   </v>
      </c>
      <c r="N211" s="5" t="str">
        <f>N208&amp;"."&amp;RIGHT(N210,LEN(N210)-4)+1</f>
        <v>H.7.3</v>
      </c>
      <c r="O211" s="6" t="str">
        <f>N211&amp;" - "&amp;IFERROR(INDEX('L2'!$G$6:$G$502,MATCH(N211,'L2'!$P$6:$P$502,0)),"  ")</f>
        <v xml:space="preserve">H.7.3 -   </v>
      </c>
      <c r="P211" s="5" t="str">
        <f>P208&amp;"."&amp;RIGHT(P210,LEN(P210)-4)+1</f>
        <v>H.8.3</v>
      </c>
      <c r="Q211" s="6" t="str">
        <f>P211&amp;" - "&amp;IFERROR(INDEX('L2'!$G$6:$G$502,MATCH(P211,'L2'!$P$6:$P$502,0)),"  ")</f>
        <v xml:space="preserve">H.8.3 -   </v>
      </c>
      <c r="R211" s="5" t="str">
        <f>R208&amp;"."&amp;RIGHT(R210,LEN(R210)-4)+1</f>
        <v>H.9.3</v>
      </c>
      <c r="S211" s="6" t="str">
        <f>R211&amp;" - "&amp;IFERROR(INDEX('L2'!$G$6:$G$502,MATCH(R211,'L2'!$P$6:$P$502,0)),"  ")</f>
        <v xml:space="preserve">H.9.3 -   </v>
      </c>
      <c r="T211" s="5" t="str">
        <f>T208&amp;"."&amp;RIGHT(T210,LEN(T210)-5)+1</f>
        <v>H.10.3</v>
      </c>
      <c r="U211" s="6" t="str">
        <f>T211&amp;" - "&amp;IFERROR(INDEX('L2'!$G$6:$G$502,MATCH(T211,'L2'!$P$6:$P$502,0)),"  ")</f>
        <v xml:space="preserve">H.10.3 -   </v>
      </c>
    </row>
    <row r="212" spans="2:21" s="7" customFormat="1" ht="16">
      <c r="B212" s="5" t="str">
        <f>B208&amp;"."&amp;RIGHT(B211,LEN(B211)-4)+1</f>
        <v>H.1.4</v>
      </c>
      <c r="C212" s="6" t="str">
        <f>B212&amp;" - "&amp;IFERROR(INDEX('L2'!$G$6:$G$502,MATCH(B212,'L2'!$P$6:$P$502,0)),"  ")</f>
        <v>H.1.4 - Glass Front Entry Door, Single</v>
      </c>
      <c r="D212" s="5" t="str">
        <f>D208&amp;"."&amp;RIGHT(D211,LEN(D211)-4)+1</f>
        <v>H.2.4</v>
      </c>
      <c r="E212" s="6" t="str">
        <f>D212&amp;" - "&amp;IFERROR(INDEX('L2'!$G$6:$G$502,MATCH(D212,'L2'!$P$6:$P$502,0)),"  ")</f>
        <v xml:space="preserve">H.2.4 -   </v>
      </c>
      <c r="F212" s="5" t="str">
        <f>F208&amp;"."&amp;RIGHT(F211,LEN(F211)-4)+1</f>
        <v>H.3.4</v>
      </c>
      <c r="G212" s="6" t="str">
        <f>F212&amp;" - "&amp;IFERROR(INDEX('L2'!$G$6:$G$502,MATCH(F212,'L2'!$P$6:$P$502,0)),"  ")</f>
        <v>H.3.4 - Garage Doors Allowance</v>
      </c>
      <c r="H212" s="5" t="str">
        <f>H208&amp;"."&amp;RIGHT(H211,LEN(H211)-4)+1</f>
        <v>H.4.4</v>
      </c>
      <c r="I212" s="6" t="str">
        <f>H212&amp;" - "&amp;IFERROR(INDEX('L2'!$G$6:$G$502,MATCH(H212,'L2'!$P$6:$P$502,0)),"  ")</f>
        <v>H.4.4 - Replace Broken Screens</v>
      </c>
      <c r="J212" s="5" t="str">
        <f>J208&amp;"."&amp;RIGHT(J211,LEN(J211)-4)+1</f>
        <v>H.5.4</v>
      </c>
      <c r="K212" s="6" t="str">
        <f>J212&amp;" - "&amp;IFERROR(INDEX('L2'!$G$6:$G$502,MATCH(J212,'L2'!$P$6:$P$502,0)),"  ")</f>
        <v xml:space="preserve">H.5.4 -   </v>
      </c>
      <c r="L212" s="5" t="str">
        <f>L208&amp;"."&amp;RIGHT(L211,LEN(L211)-4)+1</f>
        <v>H.6.4</v>
      </c>
      <c r="M212" s="6" t="str">
        <f>L212&amp;" - "&amp;IFERROR(INDEX('L2'!$G$6:$G$502,MATCH(L212,'L2'!$P$6:$P$502,0)),"  ")</f>
        <v xml:space="preserve">H.6.4 -   </v>
      </c>
      <c r="N212" s="5" t="str">
        <f>N208&amp;"."&amp;RIGHT(N211,LEN(N211)-4)+1</f>
        <v>H.7.4</v>
      </c>
      <c r="O212" s="6" t="str">
        <f>N212&amp;" - "&amp;IFERROR(INDEX('L2'!$G$6:$G$502,MATCH(N212,'L2'!$P$6:$P$502,0)),"  ")</f>
        <v xml:space="preserve">H.7.4 -   </v>
      </c>
      <c r="P212" s="5" t="str">
        <f>P208&amp;"."&amp;RIGHT(P211,LEN(P211)-4)+1</f>
        <v>H.8.4</v>
      </c>
      <c r="Q212" s="6" t="str">
        <f>P212&amp;" - "&amp;IFERROR(INDEX('L2'!$G$6:$G$502,MATCH(P212,'L2'!$P$6:$P$502,0)),"  ")</f>
        <v xml:space="preserve">H.8.4 -   </v>
      </c>
      <c r="R212" s="5" t="str">
        <f>R208&amp;"."&amp;RIGHT(R211,LEN(R211)-4)+1</f>
        <v>H.9.4</v>
      </c>
      <c r="S212" s="6" t="str">
        <f>R212&amp;" - "&amp;IFERROR(INDEX('L2'!$G$6:$G$502,MATCH(R212,'L2'!$P$6:$P$502,0)),"  ")</f>
        <v xml:space="preserve">H.9.4 -   </v>
      </c>
      <c r="T212" s="5" t="str">
        <f>T208&amp;"."&amp;RIGHT(T211,LEN(T211)-5)+1</f>
        <v>H.10.4</v>
      </c>
      <c r="U212" s="6" t="str">
        <f>T212&amp;" - "&amp;IFERROR(INDEX('L2'!$G$6:$G$502,MATCH(T212,'L2'!$P$6:$P$502,0)),"  ")</f>
        <v xml:space="preserve">H.10.4 -   </v>
      </c>
    </row>
    <row r="213" spans="2:21" s="7" customFormat="1" ht="16">
      <c r="B213" s="5" t="str">
        <f>B208&amp;"."&amp;RIGHT(B212,LEN(B212)-4)+1</f>
        <v>H.1.5</v>
      </c>
      <c r="C213" s="6" t="str">
        <f>B213&amp;" - "&amp;IFERROR(INDEX('L2'!$G$6:$G$502,MATCH(B213,'L2'!$P$6:$P$502,0)),"  ")</f>
        <v>H.1.5 - Glass Storm Door, Single</v>
      </c>
      <c r="D213" s="5" t="str">
        <f>D208&amp;"."&amp;RIGHT(D212,LEN(D212)-4)+1</f>
        <v>H.2.5</v>
      </c>
      <c r="E213" s="6" t="str">
        <f>D213&amp;" - "&amp;IFERROR(INDEX('L2'!$G$6:$G$502,MATCH(D213,'L2'!$P$6:$P$502,0)),"  ")</f>
        <v xml:space="preserve">H.2.5 -   </v>
      </c>
      <c r="F213" s="5" t="str">
        <f>F208&amp;"."&amp;RIGHT(F212,LEN(F212)-4)+1</f>
        <v>H.3.5</v>
      </c>
      <c r="G213" s="6" t="str">
        <f>F213&amp;" - "&amp;IFERROR(INDEX('L2'!$G$6:$G$502,MATCH(F213,'L2'!$P$6:$P$502,0)),"  ")</f>
        <v>H.3.5 - Manual Garage Door,  9'  Door</v>
      </c>
      <c r="H213" s="5" t="str">
        <f>H208&amp;"."&amp;RIGHT(H212,LEN(H212)-4)+1</f>
        <v>H.4.5</v>
      </c>
      <c r="I213" s="6" t="str">
        <f>H213&amp;" - "&amp;IFERROR(INDEX('L2'!$G$6:$G$502,MATCH(H213,'L2'!$P$6:$P$502,0)),"  ")</f>
        <v>H.4.5 - Replace Broken Window Pane</v>
      </c>
      <c r="J213" s="5" t="str">
        <f>J208&amp;"."&amp;RIGHT(J212,LEN(J212)-4)+1</f>
        <v>H.5.5</v>
      </c>
      <c r="K213" s="6" t="str">
        <f>J213&amp;" - "&amp;IFERROR(INDEX('L2'!$G$6:$G$502,MATCH(J213,'L2'!$P$6:$P$502,0)),"  ")</f>
        <v xml:space="preserve">H.5.5 -   </v>
      </c>
      <c r="L213" s="5" t="str">
        <f>L208&amp;"."&amp;RIGHT(L212,LEN(L212)-4)+1</f>
        <v>H.6.5</v>
      </c>
      <c r="M213" s="6" t="str">
        <f>L213&amp;" - "&amp;IFERROR(INDEX('L2'!$G$6:$G$502,MATCH(L213,'L2'!$P$6:$P$502,0)),"  ")</f>
        <v xml:space="preserve">H.6.5 -   </v>
      </c>
      <c r="N213" s="5" t="str">
        <f>N208&amp;"."&amp;RIGHT(N212,LEN(N212)-4)+1</f>
        <v>H.7.5</v>
      </c>
      <c r="O213" s="6" t="str">
        <f>N213&amp;" - "&amp;IFERROR(INDEX('L2'!$G$6:$G$502,MATCH(N213,'L2'!$P$6:$P$502,0)),"  ")</f>
        <v xml:space="preserve">H.7.5 -   </v>
      </c>
      <c r="P213" s="5" t="str">
        <f>P208&amp;"."&amp;RIGHT(P212,LEN(P212)-4)+1</f>
        <v>H.8.5</v>
      </c>
      <c r="Q213" s="6" t="str">
        <f>P213&amp;" - "&amp;IFERROR(INDEX('L2'!$G$6:$G$502,MATCH(P213,'L2'!$P$6:$P$502,0)),"  ")</f>
        <v xml:space="preserve">H.8.5 -   </v>
      </c>
      <c r="R213" s="5" t="str">
        <f>R208&amp;"."&amp;RIGHT(R212,LEN(R212)-4)+1</f>
        <v>H.9.5</v>
      </c>
      <c r="S213" s="6" t="str">
        <f>R213&amp;" - "&amp;IFERROR(INDEX('L2'!$G$6:$G$502,MATCH(R213,'L2'!$P$6:$P$502,0)),"  ")</f>
        <v xml:space="preserve">H.9.5 -   </v>
      </c>
      <c r="T213" s="5" t="str">
        <f>T208&amp;"."&amp;RIGHT(T212,LEN(T212)-5)+1</f>
        <v>H.10.5</v>
      </c>
      <c r="U213" s="6" t="str">
        <f>T213&amp;" - "&amp;IFERROR(INDEX('L2'!$G$6:$G$502,MATCH(T213,'L2'!$P$6:$P$502,0)),"  ")</f>
        <v xml:space="preserve">H.10.5 -   </v>
      </c>
    </row>
    <row r="214" spans="2:21" s="7" customFormat="1" ht="16">
      <c r="B214" s="5" t="str">
        <f>B208&amp;"."&amp;RIGHT(B213,LEN(B213)-4)+1</f>
        <v>H.1.6</v>
      </c>
      <c r="C214" s="6" t="str">
        <f>B214&amp;" - "&amp;IFERROR(INDEX('L2'!$G$6:$G$502,MATCH(B214,'L2'!$P$6:$P$502,0)),"  ")</f>
        <v>H.1.6 - Sliding Glass Door, Vinyl, Double</v>
      </c>
      <c r="D214" s="5" t="str">
        <f>D208&amp;"."&amp;RIGHT(D213,LEN(D213)-4)+1</f>
        <v>H.2.6</v>
      </c>
      <c r="E214" s="6" t="str">
        <f>D214&amp;" - "&amp;IFERROR(INDEX('L2'!$G$6:$G$502,MATCH(D214,'L2'!$P$6:$P$502,0)),"  ")</f>
        <v xml:space="preserve">H.2.6 -   </v>
      </c>
      <c r="F214" s="5" t="str">
        <f>F208&amp;"."&amp;RIGHT(F213,LEN(F213)-4)+1</f>
        <v>H.3.6</v>
      </c>
      <c r="G214" s="6" t="str">
        <f>F214&amp;" - "&amp;IFERROR(INDEX('L2'!$G$6:$G$502,MATCH(F214,'L2'!$P$6:$P$502,0)),"  ")</f>
        <v>H.3.6 - Manual Garage Door, 16' Door</v>
      </c>
      <c r="H214" s="5" t="str">
        <f>H208&amp;"."&amp;RIGHT(H213,LEN(H213)-4)+1</f>
        <v>H.4.6</v>
      </c>
      <c r="I214" s="6" t="str">
        <f>H214&amp;" - "&amp;IFERROR(INDEX('L2'!$G$6:$G$502,MATCH(H214,'L2'!$P$6:$P$502,0)),"  ")</f>
        <v>H.4.6 - Replacement Windows, Vinyl, Average Size</v>
      </c>
      <c r="J214" s="5" t="str">
        <f>J208&amp;"."&amp;RIGHT(J213,LEN(J213)-4)+1</f>
        <v>H.5.6</v>
      </c>
      <c r="K214" s="6" t="str">
        <f>J214&amp;" - "&amp;IFERROR(INDEX('L2'!$G$6:$G$502,MATCH(J214,'L2'!$P$6:$P$502,0)),"  ")</f>
        <v xml:space="preserve">H.5.6 -   </v>
      </c>
      <c r="L214" s="5" t="str">
        <f>L208&amp;"."&amp;RIGHT(L213,LEN(L213)-4)+1</f>
        <v>H.6.6</v>
      </c>
      <c r="M214" s="6" t="str">
        <f>L214&amp;" - "&amp;IFERROR(INDEX('L2'!$G$6:$G$502,MATCH(L214,'L2'!$P$6:$P$502,0)),"  ")</f>
        <v xml:space="preserve">H.6.6 -   </v>
      </c>
      <c r="N214" s="5" t="str">
        <f>N208&amp;"."&amp;RIGHT(N213,LEN(N213)-4)+1</f>
        <v>H.7.6</v>
      </c>
      <c r="O214" s="6" t="str">
        <f>N214&amp;" - "&amp;IFERROR(INDEX('L2'!$G$6:$G$502,MATCH(N214,'L2'!$P$6:$P$502,0)),"  ")</f>
        <v xml:space="preserve">H.7.6 -   </v>
      </c>
      <c r="P214" s="5" t="str">
        <f>P208&amp;"."&amp;RIGHT(P213,LEN(P213)-4)+1</f>
        <v>H.8.6</v>
      </c>
      <c r="Q214" s="6" t="str">
        <f>P214&amp;" - "&amp;IFERROR(INDEX('L2'!$G$6:$G$502,MATCH(P214,'L2'!$P$6:$P$502,0)),"  ")</f>
        <v xml:space="preserve">H.8.6 -   </v>
      </c>
      <c r="R214" s="5" t="str">
        <f>R208&amp;"."&amp;RIGHT(R213,LEN(R213)-4)+1</f>
        <v>H.9.6</v>
      </c>
      <c r="S214" s="6" t="str">
        <f>R214&amp;" - "&amp;IFERROR(INDEX('L2'!$G$6:$G$502,MATCH(R214,'L2'!$P$6:$P$502,0)),"  ")</f>
        <v xml:space="preserve">H.9.6 -   </v>
      </c>
      <c r="T214" s="5" t="str">
        <f>T208&amp;"."&amp;RIGHT(T213,LEN(T213)-5)+1</f>
        <v>H.10.6</v>
      </c>
      <c r="U214" s="6" t="str">
        <f>T214&amp;" - "&amp;IFERROR(INDEX('L2'!$G$6:$G$502,MATCH(T214,'L2'!$P$6:$P$502,0)),"  ")</f>
        <v xml:space="preserve">H.10.6 -   </v>
      </c>
    </row>
    <row r="215" spans="2:21" s="7" customFormat="1" ht="16">
      <c r="B215" s="5" t="str">
        <f>B208&amp;"."&amp;RIGHT(B214,LEN(B214)-4)+1</f>
        <v>H.1.7</v>
      </c>
      <c r="C215" s="6" t="str">
        <f>B215&amp;" - "&amp;IFERROR(INDEX('L2'!$G$6:$G$502,MATCH(B215,'L2'!$P$6:$P$502,0)),"  ")</f>
        <v>H.1.7 - Steel Entry Door, Single</v>
      </c>
      <c r="D215" s="5" t="str">
        <f>D208&amp;"."&amp;RIGHT(D214,LEN(D214)-4)+1</f>
        <v>H.2.7</v>
      </c>
      <c r="E215" s="6" t="str">
        <f>D215&amp;" - "&amp;IFERROR(INDEX('L2'!$G$6:$G$502,MATCH(D215,'L2'!$P$6:$P$502,0)),"  ")</f>
        <v xml:space="preserve">H.2.7 -   </v>
      </c>
      <c r="F215" s="5" t="str">
        <f>F208&amp;"."&amp;RIGHT(F214,LEN(F214)-4)+1</f>
        <v>H.3.7</v>
      </c>
      <c r="G215" s="6" t="str">
        <f>F215&amp;" - "&amp;IFERROR(INDEX('L2'!$G$6:$G$502,MATCH(F215,'L2'!$P$6:$P$502,0)),"  ")</f>
        <v>H.3.7 - Replace Springs On Garage Door</v>
      </c>
      <c r="H215" s="5" t="str">
        <f>H208&amp;"."&amp;RIGHT(H214,LEN(H214)-4)+1</f>
        <v>H.4.7</v>
      </c>
      <c r="I215" s="6" t="str">
        <f>H215&amp;" - "&amp;IFERROR(INDEX('L2'!$G$6:$G$502,MATCH(H215,'L2'!$P$6:$P$502,0)),"  ")</f>
        <v>H.4.7 - Skylight Fix</v>
      </c>
      <c r="J215" s="5" t="str">
        <f>J208&amp;"."&amp;RIGHT(J214,LEN(J214)-4)+1</f>
        <v>H.5.7</v>
      </c>
      <c r="K215" s="6" t="str">
        <f>J215&amp;" - "&amp;IFERROR(INDEX('L2'!$G$6:$G$502,MATCH(J215,'L2'!$P$6:$P$502,0)),"  ")</f>
        <v xml:space="preserve">H.5.7 -   </v>
      </c>
      <c r="L215" s="5" t="str">
        <f>L208&amp;"."&amp;RIGHT(L214,LEN(L214)-4)+1</f>
        <v>H.6.7</v>
      </c>
      <c r="M215" s="6" t="str">
        <f>L215&amp;" - "&amp;IFERROR(INDEX('L2'!$G$6:$G$502,MATCH(L215,'L2'!$P$6:$P$502,0)),"  ")</f>
        <v xml:space="preserve">H.6.7 -   </v>
      </c>
      <c r="N215" s="5" t="str">
        <f>N208&amp;"."&amp;RIGHT(N214,LEN(N214)-4)+1</f>
        <v>H.7.7</v>
      </c>
      <c r="O215" s="6" t="str">
        <f>N215&amp;" - "&amp;IFERROR(INDEX('L2'!$G$6:$G$502,MATCH(N215,'L2'!$P$6:$P$502,0)),"  ")</f>
        <v xml:space="preserve">H.7.7 -   </v>
      </c>
      <c r="P215" s="5" t="str">
        <f>P208&amp;"."&amp;RIGHT(P214,LEN(P214)-4)+1</f>
        <v>H.8.7</v>
      </c>
      <c r="Q215" s="6" t="str">
        <f>P215&amp;" - "&amp;IFERROR(INDEX('L2'!$G$6:$G$502,MATCH(P215,'L2'!$P$6:$P$502,0)),"  ")</f>
        <v xml:space="preserve">H.8.7 -   </v>
      </c>
      <c r="R215" s="5" t="str">
        <f>R208&amp;"."&amp;RIGHT(R214,LEN(R214)-4)+1</f>
        <v>H.9.7</v>
      </c>
      <c r="S215" s="6" t="str">
        <f>R215&amp;" - "&amp;IFERROR(INDEX('L2'!$G$6:$G$502,MATCH(R215,'L2'!$P$6:$P$502,0)),"  ")</f>
        <v xml:space="preserve">H.9.7 -   </v>
      </c>
      <c r="T215" s="5" t="str">
        <f>T208&amp;"."&amp;RIGHT(T214,LEN(T214)-5)+1</f>
        <v>H.10.7</v>
      </c>
      <c r="U215" s="6" t="str">
        <f>T215&amp;" - "&amp;IFERROR(INDEX('L2'!$G$6:$G$502,MATCH(T215,'L2'!$P$6:$P$502,0)),"  ")</f>
        <v xml:space="preserve">H.10.7 -   </v>
      </c>
    </row>
    <row r="216" spans="2:21" s="7" customFormat="1" ht="16">
      <c r="B216" s="5" t="str">
        <f>B208&amp;"."&amp;RIGHT(B215,LEN(B215)-4)+1</f>
        <v>H.1.8</v>
      </c>
      <c r="C216" s="6" t="str">
        <f>B216&amp;" - "&amp;IFERROR(INDEX('L2'!$G$6:$G$502,MATCH(B216,'L2'!$P$6:$P$502,0)),"  ")</f>
        <v xml:space="preserve">H.1.8 -   </v>
      </c>
      <c r="D216" s="5" t="str">
        <f>D208&amp;"."&amp;RIGHT(D215,LEN(D215)-4)+1</f>
        <v>H.2.8</v>
      </c>
      <c r="E216" s="6" t="str">
        <f>D216&amp;" - "&amp;IFERROR(INDEX('L2'!$G$6:$G$502,MATCH(D216,'L2'!$P$6:$P$502,0)),"  ")</f>
        <v xml:space="preserve">H.2.8 -   </v>
      </c>
      <c r="F216" s="5" t="str">
        <f>F208&amp;"."&amp;RIGHT(F215,LEN(F215)-4)+1</f>
        <v>H.3.8</v>
      </c>
      <c r="G216" s="6" t="str">
        <f>F216&amp;" - "&amp;IFERROR(INDEX('L2'!$G$6:$G$502,MATCH(F216,'L2'!$P$6:$P$502,0)),"  ")</f>
        <v xml:space="preserve">H.3.8 -   </v>
      </c>
      <c r="H216" s="5" t="str">
        <f>H208&amp;"."&amp;RIGHT(H215,LEN(H215)-4)+1</f>
        <v>H.4.8</v>
      </c>
      <c r="I216" s="6" t="str">
        <f>H216&amp;" - "&amp;IFERROR(INDEX('L2'!$G$6:$G$502,MATCH(H216,'L2'!$P$6:$P$502,0)),"  ")</f>
        <v>H.4.8 - Windows Allowance</v>
      </c>
      <c r="J216" s="5" t="str">
        <f>J208&amp;"."&amp;RIGHT(J215,LEN(J215)-4)+1</f>
        <v>H.5.8</v>
      </c>
      <c r="K216" s="6" t="str">
        <f>J216&amp;" - "&amp;IFERROR(INDEX('L2'!$G$6:$G$502,MATCH(J216,'L2'!$P$6:$P$502,0)),"  ")</f>
        <v xml:space="preserve">H.5.8 -   </v>
      </c>
      <c r="L216" s="5" t="str">
        <f>L208&amp;"."&amp;RIGHT(L215,LEN(L215)-4)+1</f>
        <v>H.6.8</v>
      </c>
      <c r="M216" s="6" t="str">
        <f>L216&amp;" - "&amp;IFERROR(INDEX('L2'!$G$6:$G$502,MATCH(L216,'L2'!$P$6:$P$502,0)),"  ")</f>
        <v xml:space="preserve">H.6.8 -   </v>
      </c>
      <c r="N216" s="5" t="str">
        <f>N208&amp;"."&amp;RIGHT(N215,LEN(N215)-4)+1</f>
        <v>H.7.8</v>
      </c>
      <c r="O216" s="6" t="str">
        <f>N216&amp;" - "&amp;IFERROR(INDEX('L2'!$G$6:$G$502,MATCH(N216,'L2'!$P$6:$P$502,0)),"  ")</f>
        <v xml:space="preserve">H.7.8 -   </v>
      </c>
      <c r="P216" s="5" t="str">
        <f>P208&amp;"."&amp;RIGHT(P215,LEN(P215)-4)+1</f>
        <v>H.8.8</v>
      </c>
      <c r="Q216" s="6" t="str">
        <f>P216&amp;" - "&amp;IFERROR(INDEX('L2'!$G$6:$G$502,MATCH(P216,'L2'!$P$6:$P$502,0)),"  ")</f>
        <v xml:space="preserve">H.8.8 -   </v>
      </c>
      <c r="R216" s="5" t="str">
        <f>R208&amp;"."&amp;RIGHT(R215,LEN(R215)-4)+1</f>
        <v>H.9.8</v>
      </c>
      <c r="S216" s="6" t="str">
        <f>R216&amp;" - "&amp;IFERROR(INDEX('L2'!$G$6:$G$502,MATCH(R216,'L2'!$P$6:$P$502,0)),"  ")</f>
        <v xml:space="preserve">H.9.8 -   </v>
      </c>
      <c r="T216" s="5" t="str">
        <f>T208&amp;"."&amp;RIGHT(T215,LEN(T215)-5)+1</f>
        <v>H.10.8</v>
      </c>
      <c r="U216" s="6" t="str">
        <f>T216&amp;" - "&amp;IFERROR(INDEX('L2'!$G$6:$G$502,MATCH(T216,'L2'!$P$6:$P$502,0)),"  ")</f>
        <v xml:space="preserve">H.10.8 -   </v>
      </c>
    </row>
    <row r="217" spans="2:21" s="7" customFormat="1" ht="16">
      <c r="B217" s="5" t="str">
        <f>B208&amp;"."&amp;RIGHT(B216,LEN(B216)-4)+1</f>
        <v>H.1.9</v>
      </c>
      <c r="C217" s="6" t="str">
        <f>B217&amp;" - "&amp;IFERROR(INDEX('L2'!$G$6:$G$502,MATCH(B217,'L2'!$P$6:$P$502,0)),"  ")</f>
        <v xml:space="preserve">H.1.9 -   </v>
      </c>
      <c r="D217" s="5" t="str">
        <f>D208&amp;"."&amp;RIGHT(D216,LEN(D216)-4)+1</f>
        <v>H.2.9</v>
      </c>
      <c r="E217" s="6" t="str">
        <f>D217&amp;" - "&amp;IFERROR(INDEX('L2'!$G$6:$G$502,MATCH(D217,'L2'!$P$6:$P$502,0)),"  ")</f>
        <v xml:space="preserve">H.2.9 -   </v>
      </c>
      <c r="F217" s="5" t="str">
        <f>F208&amp;"."&amp;RIGHT(F216,LEN(F216)-4)+1</f>
        <v>H.3.9</v>
      </c>
      <c r="G217" s="6" t="str">
        <f>F217&amp;" - "&amp;IFERROR(INDEX('L2'!$G$6:$G$502,MATCH(F217,'L2'!$P$6:$P$502,0)),"  ")</f>
        <v xml:space="preserve">H.3.9 -   </v>
      </c>
      <c r="H217" s="5" t="str">
        <f>H208&amp;"."&amp;RIGHT(H216,LEN(H216)-4)+1</f>
        <v>H.4.9</v>
      </c>
      <c r="I217" s="6" t="str">
        <f>H217&amp;" - "&amp;IFERROR(INDEX('L2'!$G$6:$G$502,MATCH(H217,'L2'!$P$6:$P$502,0)),"  ")</f>
        <v xml:space="preserve">H.4.9 -   </v>
      </c>
      <c r="J217" s="5" t="str">
        <f>J208&amp;"."&amp;RIGHT(J216,LEN(J216)-4)+1</f>
        <v>H.5.9</v>
      </c>
      <c r="K217" s="6" t="str">
        <f>J217&amp;" - "&amp;IFERROR(INDEX('L2'!$G$6:$G$502,MATCH(J217,'L2'!$P$6:$P$502,0)),"  ")</f>
        <v xml:space="preserve">H.5.9 -   </v>
      </c>
      <c r="L217" s="5" t="str">
        <f>L208&amp;"."&amp;RIGHT(L216,LEN(L216)-4)+1</f>
        <v>H.6.9</v>
      </c>
      <c r="M217" s="6" t="str">
        <f>L217&amp;" - "&amp;IFERROR(INDEX('L2'!$G$6:$G$502,MATCH(L217,'L2'!$P$6:$P$502,0)),"  ")</f>
        <v xml:space="preserve">H.6.9 -   </v>
      </c>
      <c r="N217" s="5" t="str">
        <f>N208&amp;"."&amp;RIGHT(N216,LEN(N216)-4)+1</f>
        <v>H.7.9</v>
      </c>
      <c r="O217" s="6" t="str">
        <f>N217&amp;" - "&amp;IFERROR(INDEX('L2'!$G$6:$G$502,MATCH(N217,'L2'!$P$6:$P$502,0)),"  ")</f>
        <v xml:space="preserve">H.7.9 -   </v>
      </c>
      <c r="P217" s="5" t="str">
        <f>P208&amp;"."&amp;RIGHT(P216,LEN(P216)-4)+1</f>
        <v>H.8.9</v>
      </c>
      <c r="Q217" s="6" t="str">
        <f>P217&amp;" - "&amp;IFERROR(INDEX('L2'!$G$6:$G$502,MATCH(P217,'L2'!$P$6:$P$502,0)),"  ")</f>
        <v xml:space="preserve">H.8.9 -   </v>
      </c>
      <c r="R217" s="5" t="str">
        <f>R208&amp;"."&amp;RIGHT(R216,LEN(R216)-4)+1</f>
        <v>H.9.9</v>
      </c>
      <c r="S217" s="6" t="str">
        <f>R217&amp;" - "&amp;IFERROR(INDEX('L2'!$G$6:$G$502,MATCH(R217,'L2'!$P$6:$P$502,0)),"  ")</f>
        <v xml:space="preserve">H.9.9 -   </v>
      </c>
      <c r="T217" s="5" t="str">
        <f>T208&amp;"."&amp;RIGHT(T216,LEN(T216)-5)+1</f>
        <v>H.10.9</v>
      </c>
      <c r="U217" s="6" t="str">
        <f>T217&amp;" - "&amp;IFERROR(INDEX('L2'!$G$6:$G$502,MATCH(T217,'L2'!$P$6:$P$502,0)),"  ")</f>
        <v xml:space="preserve">H.10.9 -   </v>
      </c>
    </row>
    <row r="218" spans="2:21" s="7" customFormat="1" ht="16">
      <c r="B218" s="5" t="str">
        <f>B208&amp;"."&amp;RIGHT(B217,LEN(B217)-4)+1</f>
        <v>H.1.10</v>
      </c>
      <c r="C218" s="6" t="str">
        <f>B218&amp;" - "&amp;IFERROR(INDEX('L2'!$G$6:$G$502,MATCH(B218,'L2'!$P$6:$P$502,0)),"  ")</f>
        <v xml:space="preserve">H.1.10 -   </v>
      </c>
      <c r="D218" s="5" t="str">
        <f>D208&amp;"."&amp;RIGHT(D217,LEN(D217)-4)+1</f>
        <v>H.2.10</v>
      </c>
      <c r="E218" s="6" t="str">
        <f>D218&amp;" - "&amp;IFERROR(INDEX('L2'!$G$6:$G$502,MATCH(D218,'L2'!$P$6:$P$502,0)),"  ")</f>
        <v xml:space="preserve">H.2.10 -   </v>
      </c>
      <c r="F218" s="5" t="str">
        <f>F208&amp;"."&amp;RIGHT(F217,LEN(F217)-4)+1</f>
        <v>H.3.10</v>
      </c>
      <c r="G218" s="6" t="str">
        <f>F218&amp;" - "&amp;IFERROR(INDEX('L2'!$G$6:$G$502,MATCH(F218,'L2'!$P$6:$P$502,0)),"  ")</f>
        <v xml:space="preserve">H.3.10 -   </v>
      </c>
      <c r="H218" s="5" t="str">
        <f>H208&amp;"."&amp;RIGHT(H217,LEN(H217)-4)+1</f>
        <v>H.4.10</v>
      </c>
      <c r="I218" s="6" t="str">
        <f>H218&amp;" - "&amp;IFERROR(INDEX('L2'!$G$6:$G$502,MATCH(H218,'L2'!$P$6:$P$502,0)),"  ")</f>
        <v xml:space="preserve">H.4.10 -   </v>
      </c>
      <c r="J218" s="5" t="str">
        <f>J208&amp;"."&amp;RIGHT(J217,LEN(J217)-4)+1</f>
        <v>H.5.10</v>
      </c>
      <c r="K218" s="6" t="str">
        <f>J218&amp;" - "&amp;IFERROR(INDEX('L2'!$G$6:$G$502,MATCH(J218,'L2'!$P$6:$P$502,0)),"  ")</f>
        <v xml:space="preserve">H.5.10 -   </v>
      </c>
      <c r="L218" s="5" t="str">
        <f>L208&amp;"."&amp;RIGHT(L217,LEN(L217)-4)+1</f>
        <v>H.6.10</v>
      </c>
      <c r="M218" s="6" t="str">
        <f>L218&amp;" - "&amp;IFERROR(INDEX('L2'!$G$6:$G$502,MATCH(L218,'L2'!$P$6:$P$502,0)),"  ")</f>
        <v xml:space="preserve">H.6.10 -   </v>
      </c>
      <c r="N218" s="5" t="str">
        <f>N208&amp;"."&amp;RIGHT(N217,LEN(N217)-4)+1</f>
        <v>H.7.10</v>
      </c>
      <c r="O218" s="6" t="str">
        <f>N218&amp;" - "&amp;IFERROR(INDEX('L2'!$G$6:$G$502,MATCH(N218,'L2'!$P$6:$P$502,0)),"  ")</f>
        <v xml:space="preserve">H.7.10 -   </v>
      </c>
      <c r="P218" s="5" t="str">
        <f>P208&amp;"."&amp;RIGHT(P217,LEN(P217)-4)+1</f>
        <v>H.8.10</v>
      </c>
      <c r="Q218" s="6" t="str">
        <f>P218&amp;" - "&amp;IFERROR(INDEX('L2'!$G$6:$G$502,MATCH(P218,'L2'!$P$6:$P$502,0)),"  ")</f>
        <v xml:space="preserve">H.8.10 -   </v>
      </c>
      <c r="R218" s="5" t="str">
        <f>R208&amp;"."&amp;RIGHT(R217,LEN(R217)-4)+1</f>
        <v>H.9.10</v>
      </c>
      <c r="S218" s="6" t="str">
        <f>R218&amp;" - "&amp;IFERROR(INDEX('L2'!$G$6:$G$502,MATCH(R218,'L2'!$P$6:$P$502,0)),"  ")</f>
        <v xml:space="preserve">H.9.10 -   </v>
      </c>
      <c r="T218" s="5" t="str">
        <f>T208&amp;"."&amp;RIGHT(T217,LEN(T217)-5)+1</f>
        <v>H.10.10</v>
      </c>
      <c r="U218" s="6" t="str">
        <f>T218&amp;" - "&amp;IFERROR(INDEX('L2'!$G$6:$G$502,MATCH(T218,'L2'!$P$6:$P$502,0)),"  ")</f>
        <v xml:space="preserve">H.10.10 -   </v>
      </c>
    </row>
    <row r="219" spans="2:21" s="7" customFormat="1" ht="16">
      <c r="B219" s="5" t="str">
        <f>B208&amp;"."&amp;RIGHT(B218,LEN(B218)-4)+1</f>
        <v>H.1.11</v>
      </c>
      <c r="C219" s="6" t="str">
        <f>B219&amp;" - "&amp;IFERROR(INDEX('L2'!$G$6:$G$502,MATCH(B219,'L2'!$P$6:$P$502,0)),"  ")</f>
        <v xml:space="preserve">H.1.11 -   </v>
      </c>
      <c r="D219" s="5" t="str">
        <f>D208&amp;"."&amp;RIGHT(D218,LEN(D218)-4)+1</f>
        <v>H.2.11</v>
      </c>
      <c r="E219" s="6" t="str">
        <f>D219&amp;" - "&amp;IFERROR(INDEX('L2'!$G$6:$G$502,MATCH(D219,'L2'!$P$6:$P$502,0)),"  ")</f>
        <v xml:space="preserve">H.2.11 -   </v>
      </c>
      <c r="F219" s="5" t="str">
        <f>F208&amp;"."&amp;RIGHT(F218,LEN(F218)-4)+1</f>
        <v>H.3.11</v>
      </c>
      <c r="G219" s="6" t="str">
        <f>F219&amp;" - "&amp;IFERROR(INDEX('L2'!$G$6:$G$502,MATCH(F219,'L2'!$P$6:$P$502,0)),"  ")</f>
        <v xml:space="preserve">H.3.11 -   </v>
      </c>
      <c r="H219" s="5" t="str">
        <f>H208&amp;"."&amp;RIGHT(H218,LEN(H218)-4)+1</f>
        <v>H.4.11</v>
      </c>
      <c r="I219" s="6" t="str">
        <f>H219&amp;" - "&amp;IFERROR(INDEX('L2'!$G$6:$G$502,MATCH(H219,'L2'!$P$6:$P$502,0)),"  ")</f>
        <v xml:space="preserve">H.4.11 -   </v>
      </c>
      <c r="J219" s="5" t="str">
        <f>J208&amp;"."&amp;RIGHT(J218,LEN(J218)-4)+1</f>
        <v>H.5.11</v>
      </c>
      <c r="K219" s="6" t="str">
        <f>J219&amp;" - "&amp;IFERROR(INDEX('L2'!$G$6:$G$502,MATCH(J219,'L2'!$P$6:$P$502,0)),"  ")</f>
        <v xml:space="preserve">H.5.11 -   </v>
      </c>
      <c r="L219" s="5" t="str">
        <f>L208&amp;"."&amp;RIGHT(L218,LEN(L218)-4)+1</f>
        <v>H.6.11</v>
      </c>
      <c r="M219" s="6" t="str">
        <f>L219&amp;" - "&amp;IFERROR(INDEX('L2'!$G$6:$G$502,MATCH(L219,'L2'!$P$6:$P$502,0)),"  ")</f>
        <v xml:space="preserve">H.6.11 -   </v>
      </c>
      <c r="N219" s="5" t="str">
        <f>N208&amp;"."&amp;RIGHT(N218,LEN(N218)-4)+1</f>
        <v>H.7.11</v>
      </c>
      <c r="O219" s="6" t="str">
        <f>N219&amp;" - "&amp;IFERROR(INDEX('L2'!$G$6:$G$502,MATCH(N219,'L2'!$P$6:$P$502,0)),"  ")</f>
        <v xml:space="preserve">H.7.11 -   </v>
      </c>
      <c r="P219" s="5" t="str">
        <f>P208&amp;"."&amp;RIGHT(P218,LEN(P218)-4)+1</f>
        <v>H.8.11</v>
      </c>
      <c r="Q219" s="6" t="str">
        <f>P219&amp;" - "&amp;IFERROR(INDEX('L2'!$G$6:$G$502,MATCH(P219,'L2'!$P$6:$P$502,0)),"  ")</f>
        <v xml:space="preserve">H.8.11 -   </v>
      </c>
      <c r="R219" s="5" t="str">
        <f>R208&amp;"."&amp;RIGHT(R218,LEN(R218)-4)+1</f>
        <v>H.9.11</v>
      </c>
      <c r="S219" s="6" t="str">
        <f>R219&amp;" - "&amp;IFERROR(INDEX('L2'!$G$6:$G$502,MATCH(R219,'L2'!$P$6:$P$502,0)),"  ")</f>
        <v xml:space="preserve">H.9.11 -   </v>
      </c>
      <c r="T219" s="5" t="str">
        <f>T208&amp;"."&amp;RIGHT(T218,LEN(T218)-5)+1</f>
        <v>H.10.11</v>
      </c>
      <c r="U219" s="6" t="str">
        <f>T219&amp;" - "&amp;IFERROR(INDEX('L2'!$G$6:$G$502,MATCH(T219,'L2'!$P$6:$P$502,0)),"  ")</f>
        <v xml:space="preserve">H.10.11 -   </v>
      </c>
    </row>
    <row r="220" spans="2:21" s="7" customFormat="1" ht="16">
      <c r="B220" s="5" t="str">
        <f>B208&amp;"."&amp;RIGHT(B219,LEN(B219)-4)+1</f>
        <v>H.1.12</v>
      </c>
      <c r="C220" s="6" t="str">
        <f>B220&amp;" - "&amp;IFERROR(INDEX('L2'!$G$6:$G$502,MATCH(B220,'L2'!$P$6:$P$502,0)),"  ")</f>
        <v xml:space="preserve">H.1.12 -   </v>
      </c>
      <c r="D220" s="5" t="str">
        <f>D208&amp;"."&amp;RIGHT(D219,LEN(D219)-4)+1</f>
        <v>H.2.12</v>
      </c>
      <c r="E220" s="6" t="str">
        <f>D220&amp;" - "&amp;IFERROR(INDEX('L2'!$G$6:$G$502,MATCH(D220,'L2'!$P$6:$P$502,0)),"  ")</f>
        <v xml:space="preserve">H.2.12 -   </v>
      </c>
      <c r="F220" s="5" t="str">
        <f>F208&amp;"."&amp;RIGHT(F219,LEN(F219)-4)+1</f>
        <v>H.3.12</v>
      </c>
      <c r="G220" s="6" t="str">
        <f>F220&amp;" - "&amp;IFERROR(INDEX('L2'!$G$6:$G$502,MATCH(F220,'L2'!$P$6:$P$502,0)),"  ")</f>
        <v xml:space="preserve">H.3.12 -   </v>
      </c>
      <c r="H220" s="5" t="str">
        <f>H208&amp;"."&amp;RIGHT(H219,LEN(H219)-4)+1</f>
        <v>H.4.12</v>
      </c>
      <c r="I220" s="6" t="str">
        <f>H220&amp;" - "&amp;IFERROR(INDEX('L2'!$G$6:$G$502,MATCH(H220,'L2'!$P$6:$P$502,0)),"  ")</f>
        <v xml:space="preserve">H.4.12 -   </v>
      </c>
      <c r="J220" s="5" t="str">
        <f>J208&amp;"."&amp;RIGHT(J219,LEN(J219)-4)+1</f>
        <v>H.5.12</v>
      </c>
      <c r="K220" s="6" t="str">
        <f>J220&amp;" - "&amp;IFERROR(INDEX('L2'!$G$6:$G$502,MATCH(J220,'L2'!$P$6:$P$502,0)),"  ")</f>
        <v xml:space="preserve">H.5.12 -   </v>
      </c>
      <c r="L220" s="5" t="str">
        <f>L208&amp;"."&amp;RIGHT(L219,LEN(L219)-4)+1</f>
        <v>H.6.12</v>
      </c>
      <c r="M220" s="6" t="str">
        <f>L220&amp;" - "&amp;IFERROR(INDEX('L2'!$G$6:$G$502,MATCH(L220,'L2'!$P$6:$P$502,0)),"  ")</f>
        <v xml:space="preserve">H.6.12 -   </v>
      </c>
      <c r="N220" s="5" t="str">
        <f>N208&amp;"."&amp;RIGHT(N219,LEN(N219)-4)+1</f>
        <v>H.7.12</v>
      </c>
      <c r="O220" s="6" t="str">
        <f>N220&amp;" - "&amp;IFERROR(INDEX('L2'!$G$6:$G$502,MATCH(N220,'L2'!$P$6:$P$502,0)),"  ")</f>
        <v xml:space="preserve">H.7.12 -   </v>
      </c>
      <c r="P220" s="5" t="str">
        <f>P208&amp;"."&amp;RIGHT(P219,LEN(P219)-4)+1</f>
        <v>H.8.12</v>
      </c>
      <c r="Q220" s="6" t="str">
        <f>P220&amp;" - "&amp;IFERROR(INDEX('L2'!$G$6:$G$502,MATCH(P220,'L2'!$P$6:$P$502,0)),"  ")</f>
        <v xml:space="preserve">H.8.12 -   </v>
      </c>
      <c r="R220" s="5" t="str">
        <f>R208&amp;"."&amp;RIGHT(R219,LEN(R219)-4)+1</f>
        <v>H.9.12</v>
      </c>
      <c r="S220" s="6" t="str">
        <f>R220&amp;" - "&amp;IFERROR(INDEX('L2'!$G$6:$G$502,MATCH(R220,'L2'!$P$6:$P$502,0)),"  ")</f>
        <v xml:space="preserve">H.9.12 -   </v>
      </c>
      <c r="T220" s="5" t="str">
        <f>T208&amp;"."&amp;RIGHT(T219,LEN(T219)-5)+1</f>
        <v>H.10.12</v>
      </c>
      <c r="U220" s="6" t="str">
        <f>T220&amp;" - "&amp;IFERROR(INDEX('L2'!$G$6:$G$502,MATCH(T220,'L2'!$P$6:$P$502,0)),"  ")</f>
        <v xml:space="preserve">H.10.12 -   </v>
      </c>
    </row>
    <row r="221" spans="2:21" s="7" customFormat="1" ht="16">
      <c r="B221" s="5" t="str">
        <f>B208&amp;"."&amp;RIGHT(B220,LEN(B220)-4)+1</f>
        <v>H.1.13</v>
      </c>
      <c r="C221" s="6" t="str">
        <f>B221&amp;" - "&amp;IFERROR(INDEX('L2'!$G$6:$G$502,MATCH(B221,'L2'!$P$6:$P$502,0)),"  ")</f>
        <v xml:space="preserve">H.1.13 -   </v>
      </c>
      <c r="D221" s="5" t="str">
        <f>D208&amp;"."&amp;RIGHT(D220,LEN(D220)-4)+1</f>
        <v>H.2.13</v>
      </c>
      <c r="E221" s="6" t="str">
        <f>D221&amp;" - "&amp;IFERROR(INDEX('L2'!$G$6:$G$502,MATCH(D221,'L2'!$P$6:$P$502,0)),"  ")</f>
        <v xml:space="preserve">H.2.13 -   </v>
      </c>
      <c r="F221" s="5" t="str">
        <f>F208&amp;"."&amp;RIGHT(F220,LEN(F220)-4)+1</f>
        <v>H.3.13</v>
      </c>
      <c r="G221" s="6" t="str">
        <f>F221&amp;" - "&amp;IFERROR(INDEX('L2'!$G$6:$G$502,MATCH(F221,'L2'!$P$6:$P$502,0)),"  ")</f>
        <v xml:space="preserve">H.3.13 -   </v>
      </c>
      <c r="H221" s="5" t="str">
        <f>H208&amp;"."&amp;RIGHT(H220,LEN(H220)-4)+1</f>
        <v>H.4.13</v>
      </c>
      <c r="I221" s="6" t="str">
        <f>H221&amp;" - "&amp;IFERROR(INDEX('L2'!$G$6:$G$502,MATCH(H221,'L2'!$P$6:$P$502,0)),"  ")</f>
        <v xml:space="preserve">H.4.13 -   </v>
      </c>
      <c r="J221" s="5" t="str">
        <f>J208&amp;"."&amp;RIGHT(J220,LEN(J220)-4)+1</f>
        <v>H.5.13</v>
      </c>
      <c r="K221" s="6" t="str">
        <f>J221&amp;" - "&amp;IFERROR(INDEX('L2'!$G$6:$G$502,MATCH(J221,'L2'!$P$6:$P$502,0)),"  ")</f>
        <v xml:space="preserve">H.5.13 -   </v>
      </c>
      <c r="L221" s="5" t="str">
        <f>L208&amp;"."&amp;RIGHT(L220,LEN(L220)-4)+1</f>
        <v>H.6.13</v>
      </c>
      <c r="M221" s="6" t="str">
        <f>L221&amp;" - "&amp;IFERROR(INDEX('L2'!$G$6:$G$502,MATCH(L221,'L2'!$P$6:$P$502,0)),"  ")</f>
        <v xml:space="preserve">H.6.13 -   </v>
      </c>
      <c r="N221" s="5" t="str">
        <f>N208&amp;"."&amp;RIGHT(N220,LEN(N220)-4)+1</f>
        <v>H.7.13</v>
      </c>
      <c r="O221" s="6" t="str">
        <f>N221&amp;" - "&amp;IFERROR(INDEX('L2'!$G$6:$G$502,MATCH(N221,'L2'!$P$6:$P$502,0)),"  ")</f>
        <v xml:space="preserve">H.7.13 -   </v>
      </c>
      <c r="P221" s="5" t="str">
        <f>P208&amp;"."&amp;RIGHT(P220,LEN(P220)-4)+1</f>
        <v>H.8.13</v>
      </c>
      <c r="Q221" s="6" t="str">
        <f>P221&amp;" - "&amp;IFERROR(INDEX('L2'!$G$6:$G$502,MATCH(P221,'L2'!$P$6:$P$502,0)),"  ")</f>
        <v xml:space="preserve">H.8.13 -   </v>
      </c>
      <c r="R221" s="5" t="str">
        <f>R208&amp;"."&amp;RIGHT(R220,LEN(R220)-4)+1</f>
        <v>H.9.13</v>
      </c>
      <c r="S221" s="6" t="str">
        <f>R221&amp;" - "&amp;IFERROR(INDEX('L2'!$G$6:$G$502,MATCH(R221,'L2'!$P$6:$P$502,0)),"  ")</f>
        <v xml:space="preserve">H.9.13 -   </v>
      </c>
      <c r="T221" s="5" t="str">
        <f>T208&amp;"."&amp;RIGHT(T220,LEN(T220)-5)+1</f>
        <v>H.10.13</v>
      </c>
      <c r="U221" s="6" t="str">
        <f>T221&amp;" - "&amp;IFERROR(INDEX('L2'!$G$6:$G$502,MATCH(T221,'L2'!$P$6:$P$502,0)),"  ")</f>
        <v xml:space="preserve">H.10.13 -   </v>
      </c>
    </row>
    <row r="222" spans="2:21" s="7" customFormat="1" ht="16">
      <c r="B222" s="5" t="str">
        <f>B208&amp;"."&amp;RIGHT(B221,LEN(B221)-4)+1</f>
        <v>H.1.14</v>
      </c>
      <c r="C222" s="6" t="str">
        <f>B222&amp;" - "&amp;IFERROR(INDEX('L2'!$G$6:$G$502,MATCH(B222,'L2'!$P$6:$P$502,0)),"  ")</f>
        <v xml:space="preserve">H.1.14 -   </v>
      </c>
      <c r="D222" s="5" t="str">
        <f>D208&amp;"."&amp;RIGHT(D221,LEN(D221)-4)+1</f>
        <v>H.2.14</v>
      </c>
      <c r="E222" s="6" t="str">
        <f>D222&amp;" - "&amp;IFERROR(INDEX('L2'!$G$6:$G$502,MATCH(D222,'L2'!$P$6:$P$502,0)),"  ")</f>
        <v xml:space="preserve">H.2.14 -   </v>
      </c>
      <c r="F222" s="5" t="str">
        <f>F208&amp;"."&amp;RIGHT(F221,LEN(F221)-4)+1</f>
        <v>H.3.14</v>
      </c>
      <c r="G222" s="6" t="str">
        <f>F222&amp;" - "&amp;IFERROR(INDEX('L2'!$G$6:$G$502,MATCH(F222,'L2'!$P$6:$P$502,0)),"  ")</f>
        <v xml:space="preserve">H.3.14 -   </v>
      </c>
      <c r="H222" s="5" t="str">
        <f>H208&amp;"."&amp;RIGHT(H221,LEN(H221)-4)+1</f>
        <v>H.4.14</v>
      </c>
      <c r="I222" s="6" t="str">
        <f>H222&amp;" - "&amp;IFERROR(INDEX('L2'!$G$6:$G$502,MATCH(H222,'L2'!$P$6:$P$502,0)),"  ")</f>
        <v xml:space="preserve">H.4.14 -   </v>
      </c>
      <c r="J222" s="5" t="str">
        <f>J208&amp;"."&amp;RIGHT(J221,LEN(J221)-4)+1</f>
        <v>H.5.14</v>
      </c>
      <c r="K222" s="6" t="str">
        <f>J222&amp;" - "&amp;IFERROR(INDEX('L2'!$G$6:$G$502,MATCH(J222,'L2'!$P$6:$P$502,0)),"  ")</f>
        <v xml:space="preserve">H.5.14 -   </v>
      </c>
      <c r="L222" s="5" t="str">
        <f>L208&amp;"."&amp;RIGHT(L221,LEN(L221)-4)+1</f>
        <v>H.6.14</v>
      </c>
      <c r="M222" s="6" t="str">
        <f>L222&amp;" - "&amp;IFERROR(INDEX('L2'!$G$6:$G$502,MATCH(L222,'L2'!$P$6:$P$502,0)),"  ")</f>
        <v xml:space="preserve">H.6.14 -   </v>
      </c>
      <c r="N222" s="5" t="str">
        <f>N208&amp;"."&amp;RIGHT(N221,LEN(N221)-4)+1</f>
        <v>H.7.14</v>
      </c>
      <c r="O222" s="6" t="str">
        <f>N222&amp;" - "&amp;IFERROR(INDEX('L2'!$G$6:$G$502,MATCH(N222,'L2'!$P$6:$P$502,0)),"  ")</f>
        <v xml:space="preserve">H.7.14 -   </v>
      </c>
      <c r="P222" s="5" t="str">
        <f>P208&amp;"."&amp;RIGHT(P221,LEN(P221)-4)+1</f>
        <v>H.8.14</v>
      </c>
      <c r="Q222" s="6" t="str">
        <f>P222&amp;" - "&amp;IFERROR(INDEX('L2'!$G$6:$G$502,MATCH(P222,'L2'!$P$6:$P$502,0)),"  ")</f>
        <v xml:space="preserve">H.8.14 -   </v>
      </c>
      <c r="R222" s="5" t="str">
        <f>R208&amp;"."&amp;RIGHT(R221,LEN(R221)-4)+1</f>
        <v>H.9.14</v>
      </c>
      <c r="S222" s="6" t="str">
        <f>R222&amp;" - "&amp;IFERROR(INDEX('L2'!$G$6:$G$502,MATCH(R222,'L2'!$P$6:$P$502,0)),"  ")</f>
        <v xml:space="preserve">H.9.14 -   </v>
      </c>
      <c r="T222" s="5" t="str">
        <f>T208&amp;"."&amp;RIGHT(T221,LEN(T221)-5)+1</f>
        <v>H.10.14</v>
      </c>
      <c r="U222" s="6" t="str">
        <f>T222&amp;" - "&amp;IFERROR(INDEX('L2'!$G$6:$G$502,MATCH(T222,'L2'!$P$6:$P$502,0)),"  ")</f>
        <v xml:space="preserve">H.10.14 -   </v>
      </c>
    </row>
    <row r="223" spans="2:21" s="7" customFormat="1" ht="16">
      <c r="B223" s="5" t="str">
        <f>B208&amp;"."&amp;RIGHT(B222,LEN(B222)-4)+1</f>
        <v>H.1.15</v>
      </c>
      <c r="C223" s="6" t="str">
        <f>B223&amp;" - "&amp;IFERROR(INDEX('L2'!$G$6:$G$502,MATCH(B223,'L2'!$P$6:$P$502,0)),"  ")</f>
        <v xml:space="preserve">H.1.15 -   </v>
      </c>
      <c r="D223" s="5" t="str">
        <f>D208&amp;"."&amp;RIGHT(D222,LEN(D222)-4)+1</f>
        <v>H.2.15</v>
      </c>
      <c r="E223" s="6" t="str">
        <f>D223&amp;" - "&amp;IFERROR(INDEX('L2'!$G$6:$G$502,MATCH(D223,'L2'!$P$6:$P$502,0)),"  ")</f>
        <v xml:space="preserve">H.2.15 -   </v>
      </c>
      <c r="F223" s="5" t="str">
        <f>F208&amp;"."&amp;RIGHT(F222,LEN(F222)-4)+1</f>
        <v>H.3.15</v>
      </c>
      <c r="G223" s="6" t="str">
        <f>F223&amp;" - "&amp;IFERROR(INDEX('L2'!$G$6:$G$502,MATCH(F223,'L2'!$P$6:$P$502,0)),"  ")</f>
        <v xml:space="preserve">H.3.15 -   </v>
      </c>
      <c r="H223" s="5" t="str">
        <f>H208&amp;"."&amp;RIGHT(H222,LEN(H222)-4)+1</f>
        <v>H.4.15</v>
      </c>
      <c r="I223" s="6" t="str">
        <f>H223&amp;" - "&amp;IFERROR(INDEX('L2'!$G$6:$G$502,MATCH(H223,'L2'!$P$6:$P$502,0)),"  ")</f>
        <v xml:space="preserve">H.4.15 -   </v>
      </c>
      <c r="J223" s="5" t="str">
        <f>J208&amp;"."&amp;RIGHT(J222,LEN(J222)-4)+1</f>
        <v>H.5.15</v>
      </c>
      <c r="K223" s="6" t="str">
        <f>J223&amp;" - "&amp;IFERROR(INDEX('L2'!$G$6:$G$502,MATCH(J223,'L2'!$P$6:$P$502,0)),"  ")</f>
        <v xml:space="preserve">H.5.15 -   </v>
      </c>
      <c r="L223" s="5" t="str">
        <f>L208&amp;"."&amp;RIGHT(L222,LEN(L222)-4)+1</f>
        <v>H.6.15</v>
      </c>
      <c r="M223" s="6" t="str">
        <f>L223&amp;" - "&amp;IFERROR(INDEX('L2'!$G$6:$G$502,MATCH(L223,'L2'!$P$6:$P$502,0)),"  ")</f>
        <v xml:space="preserve">H.6.15 -   </v>
      </c>
      <c r="N223" s="5" t="str">
        <f>N208&amp;"."&amp;RIGHT(N222,LEN(N222)-4)+1</f>
        <v>H.7.15</v>
      </c>
      <c r="O223" s="6" t="str">
        <f>N223&amp;" - "&amp;IFERROR(INDEX('L2'!$G$6:$G$502,MATCH(N223,'L2'!$P$6:$P$502,0)),"  ")</f>
        <v xml:space="preserve">H.7.15 -   </v>
      </c>
      <c r="P223" s="5" t="str">
        <f>P208&amp;"."&amp;RIGHT(P222,LEN(P222)-4)+1</f>
        <v>H.8.15</v>
      </c>
      <c r="Q223" s="6" t="str">
        <f>P223&amp;" - "&amp;IFERROR(INDEX('L2'!$G$6:$G$502,MATCH(P223,'L2'!$P$6:$P$502,0)),"  ")</f>
        <v xml:space="preserve">H.8.15 -   </v>
      </c>
      <c r="R223" s="5" t="str">
        <f>R208&amp;"."&amp;RIGHT(R222,LEN(R222)-4)+1</f>
        <v>H.9.15</v>
      </c>
      <c r="S223" s="6" t="str">
        <f>R223&amp;" - "&amp;IFERROR(INDEX('L2'!$G$6:$G$502,MATCH(R223,'L2'!$P$6:$P$502,0)),"  ")</f>
        <v xml:space="preserve">H.9.15 -   </v>
      </c>
      <c r="T223" s="5" t="str">
        <f>T208&amp;"."&amp;RIGHT(T222,LEN(T222)-5)+1</f>
        <v>H.10.15</v>
      </c>
      <c r="U223" s="6" t="str">
        <f>T223&amp;" - "&amp;IFERROR(INDEX('L2'!$G$6:$G$502,MATCH(T223,'L2'!$P$6:$P$502,0)),"  ")</f>
        <v xml:space="preserve">H.10.15 -   </v>
      </c>
    </row>
    <row r="224" spans="2:21" s="7" customFormat="1" ht="16">
      <c r="B224" s="5" t="str">
        <f>B208&amp;"."&amp;RIGHT(B223,LEN(B223)-4)+1</f>
        <v>H.1.16</v>
      </c>
      <c r="C224" s="6" t="str">
        <f>B224&amp;" - "&amp;IFERROR(INDEX('L2'!$G$6:$G$502,MATCH(B224,'L2'!$P$6:$P$502,0)),"  ")</f>
        <v xml:space="preserve">H.1.16 -   </v>
      </c>
      <c r="D224" s="5" t="str">
        <f>D208&amp;"."&amp;RIGHT(D223,LEN(D223)-4)+1</f>
        <v>H.2.16</v>
      </c>
      <c r="E224" s="6" t="str">
        <f>D224&amp;" - "&amp;IFERROR(INDEX('L2'!$G$6:$G$502,MATCH(D224,'L2'!$P$6:$P$502,0)),"  ")</f>
        <v xml:space="preserve">H.2.16 -   </v>
      </c>
      <c r="F224" s="5" t="str">
        <f>F208&amp;"."&amp;RIGHT(F223,LEN(F223)-4)+1</f>
        <v>H.3.16</v>
      </c>
      <c r="G224" s="6" t="str">
        <f>F224&amp;" - "&amp;IFERROR(INDEX('L2'!$G$6:$G$502,MATCH(F224,'L2'!$P$6:$P$502,0)),"  ")</f>
        <v xml:space="preserve">H.3.16 -   </v>
      </c>
      <c r="H224" s="5" t="str">
        <f>H208&amp;"."&amp;RIGHT(H223,LEN(H223)-4)+1</f>
        <v>H.4.16</v>
      </c>
      <c r="I224" s="6" t="str">
        <f>H224&amp;" - "&amp;IFERROR(INDEX('L2'!$G$6:$G$502,MATCH(H224,'L2'!$P$6:$P$502,0)),"  ")</f>
        <v xml:space="preserve">H.4.16 -   </v>
      </c>
      <c r="J224" s="5" t="str">
        <f>J208&amp;"."&amp;RIGHT(J223,LEN(J223)-4)+1</f>
        <v>H.5.16</v>
      </c>
      <c r="K224" s="6" t="str">
        <f>J224&amp;" - "&amp;IFERROR(INDEX('L2'!$G$6:$G$502,MATCH(J224,'L2'!$P$6:$P$502,0)),"  ")</f>
        <v xml:space="preserve">H.5.16 -   </v>
      </c>
      <c r="L224" s="5" t="str">
        <f>L208&amp;"."&amp;RIGHT(L223,LEN(L223)-4)+1</f>
        <v>H.6.16</v>
      </c>
      <c r="M224" s="6" t="str">
        <f>L224&amp;" - "&amp;IFERROR(INDEX('L2'!$G$6:$G$502,MATCH(L224,'L2'!$P$6:$P$502,0)),"  ")</f>
        <v xml:space="preserve">H.6.16 -   </v>
      </c>
      <c r="N224" s="5" t="str">
        <f>N208&amp;"."&amp;RIGHT(N223,LEN(N223)-4)+1</f>
        <v>H.7.16</v>
      </c>
      <c r="O224" s="6" t="str">
        <f>N224&amp;" - "&amp;IFERROR(INDEX('L2'!$G$6:$G$502,MATCH(N224,'L2'!$P$6:$P$502,0)),"  ")</f>
        <v xml:space="preserve">H.7.16 -   </v>
      </c>
      <c r="P224" s="5" t="str">
        <f>P208&amp;"."&amp;RIGHT(P223,LEN(P223)-4)+1</f>
        <v>H.8.16</v>
      </c>
      <c r="Q224" s="6" t="str">
        <f>P224&amp;" - "&amp;IFERROR(INDEX('L2'!$G$6:$G$502,MATCH(P224,'L2'!$P$6:$P$502,0)),"  ")</f>
        <v xml:space="preserve">H.8.16 -   </v>
      </c>
      <c r="R224" s="5" t="str">
        <f>R208&amp;"."&amp;RIGHT(R223,LEN(R223)-4)+1</f>
        <v>H.9.16</v>
      </c>
      <c r="S224" s="6" t="str">
        <f>R224&amp;" - "&amp;IFERROR(INDEX('L2'!$G$6:$G$502,MATCH(R224,'L2'!$P$6:$P$502,0)),"  ")</f>
        <v xml:space="preserve">H.9.16 -   </v>
      </c>
      <c r="T224" s="5" t="str">
        <f>T208&amp;"."&amp;RIGHT(T223,LEN(T223)-5)+1</f>
        <v>H.10.16</v>
      </c>
      <c r="U224" s="6" t="str">
        <f>T224&amp;" - "&amp;IFERROR(INDEX('L2'!$G$6:$G$502,MATCH(T224,'L2'!$P$6:$P$502,0)),"  ")</f>
        <v xml:space="preserve">H.10.16 -   </v>
      </c>
    </row>
    <row r="225" spans="2:21" s="7" customFormat="1" ht="16">
      <c r="B225" s="5" t="str">
        <f>B208&amp;"."&amp;RIGHT(B224,LEN(B224)-4)+1</f>
        <v>H.1.17</v>
      </c>
      <c r="C225" s="6" t="str">
        <f>B225&amp;" - "&amp;IFERROR(INDEX('L2'!$G$6:$G$502,MATCH(B225,'L2'!$P$6:$P$502,0)),"  ")</f>
        <v xml:space="preserve">H.1.17 -   </v>
      </c>
      <c r="D225" s="5" t="str">
        <f>D208&amp;"."&amp;RIGHT(D224,LEN(D224)-4)+1</f>
        <v>H.2.17</v>
      </c>
      <c r="E225" s="6" t="str">
        <f>D225&amp;" - "&amp;IFERROR(INDEX('L2'!$G$6:$G$502,MATCH(D225,'L2'!$P$6:$P$502,0)),"  ")</f>
        <v xml:space="preserve">H.2.17 -   </v>
      </c>
      <c r="F225" s="5" t="str">
        <f>F208&amp;"."&amp;RIGHT(F224,LEN(F224)-4)+1</f>
        <v>H.3.17</v>
      </c>
      <c r="G225" s="6" t="str">
        <f>F225&amp;" - "&amp;IFERROR(INDEX('L2'!$G$6:$G$502,MATCH(F225,'L2'!$P$6:$P$502,0)),"  ")</f>
        <v xml:space="preserve">H.3.17 -   </v>
      </c>
      <c r="H225" s="5" t="str">
        <f>H208&amp;"."&amp;RIGHT(H224,LEN(H224)-4)+1</f>
        <v>H.4.17</v>
      </c>
      <c r="I225" s="6" t="str">
        <f>H225&amp;" - "&amp;IFERROR(INDEX('L2'!$G$6:$G$502,MATCH(H225,'L2'!$P$6:$P$502,0)),"  ")</f>
        <v xml:space="preserve">H.4.17 -   </v>
      </c>
      <c r="J225" s="5" t="str">
        <f>J208&amp;"."&amp;RIGHT(J224,LEN(J224)-4)+1</f>
        <v>H.5.17</v>
      </c>
      <c r="K225" s="6" t="str">
        <f>J225&amp;" - "&amp;IFERROR(INDEX('L2'!$G$6:$G$502,MATCH(J225,'L2'!$P$6:$P$502,0)),"  ")</f>
        <v xml:space="preserve">H.5.17 -   </v>
      </c>
      <c r="L225" s="5" t="str">
        <f>L208&amp;"."&amp;RIGHT(L224,LEN(L224)-4)+1</f>
        <v>H.6.17</v>
      </c>
      <c r="M225" s="6" t="str">
        <f>L225&amp;" - "&amp;IFERROR(INDEX('L2'!$G$6:$G$502,MATCH(L225,'L2'!$P$6:$P$502,0)),"  ")</f>
        <v xml:space="preserve">H.6.17 -   </v>
      </c>
      <c r="N225" s="5" t="str">
        <f>N208&amp;"."&amp;RIGHT(N224,LEN(N224)-4)+1</f>
        <v>H.7.17</v>
      </c>
      <c r="O225" s="6" t="str">
        <f>N225&amp;" - "&amp;IFERROR(INDEX('L2'!$G$6:$G$502,MATCH(N225,'L2'!$P$6:$P$502,0)),"  ")</f>
        <v xml:space="preserve">H.7.17 -   </v>
      </c>
      <c r="P225" s="5" t="str">
        <f>P208&amp;"."&amp;RIGHT(P224,LEN(P224)-4)+1</f>
        <v>H.8.17</v>
      </c>
      <c r="Q225" s="6" t="str">
        <f>P225&amp;" - "&amp;IFERROR(INDEX('L2'!$G$6:$G$502,MATCH(P225,'L2'!$P$6:$P$502,0)),"  ")</f>
        <v xml:space="preserve">H.8.17 -   </v>
      </c>
      <c r="R225" s="5" t="str">
        <f>R208&amp;"."&amp;RIGHT(R224,LEN(R224)-4)+1</f>
        <v>H.9.17</v>
      </c>
      <c r="S225" s="6" t="str">
        <f>R225&amp;" - "&amp;IFERROR(INDEX('L2'!$G$6:$G$502,MATCH(R225,'L2'!$P$6:$P$502,0)),"  ")</f>
        <v xml:space="preserve">H.9.17 -   </v>
      </c>
      <c r="T225" s="5" t="str">
        <f>T208&amp;"."&amp;RIGHT(T224,LEN(T224)-5)+1</f>
        <v>H.10.17</v>
      </c>
      <c r="U225" s="6" t="str">
        <f>T225&amp;" - "&amp;IFERROR(INDEX('L2'!$G$6:$G$502,MATCH(T225,'L2'!$P$6:$P$502,0)),"  ")</f>
        <v xml:space="preserve">H.10.17 -   </v>
      </c>
    </row>
    <row r="226" spans="2:21" s="7" customFormat="1" ht="16">
      <c r="B226" s="5" t="str">
        <f>B208&amp;"."&amp;RIGHT(B225,LEN(B225)-4)+1</f>
        <v>H.1.18</v>
      </c>
      <c r="C226" s="6" t="str">
        <f>B226&amp;" - "&amp;IFERROR(INDEX('L2'!$G$6:$G$502,MATCH(B226,'L2'!$P$6:$P$502,0)),"  ")</f>
        <v xml:space="preserve">H.1.18 -   </v>
      </c>
      <c r="D226" s="5" t="str">
        <f>D208&amp;"."&amp;RIGHT(D225,LEN(D225)-4)+1</f>
        <v>H.2.18</v>
      </c>
      <c r="E226" s="6" t="str">
        <f>D226&amp;" - "&amp;IFERROR(INDEX('L2'!$G$6:$G$502,MATCH(D226,'L2'!$P$6:$P$502,0)),"  ")</f>
        <v xml:space="preserve">H.2.18 -   </v>
      </c>
      <c r="F226" s="5" t="str">
        <f>F208&amp;"."&amp;RIGHT(F225,LEN(F225)-4)+1</f>
        <v>H.3.18</v>
      </c>
      <c r="G226" s="6" t="str">
        <f>F226&amp;" - "&amp;IFERROR(INDEX('L2'!$G$6:$G$502,MATCH(F226,'L2'!$P$6:$P$502,0)),"  ")</f>
        <v xml:space="preserve">H.3.18 -   </v>
      </c>
      <c r="H226" s="5" t="str">
        <f>H208&amp;"."&amp;RIGHT(H225,LEN(H225)-4)+1</f>
        <v>H.4.18</v>
      </c>
      <c r="I226" s="6" t="str">
        <f>H226&amp;" - "&amp;IFERROR(INDEX('L2'!$G$6:$G$502,MATCH(H226,'L2'!$P$6:$P$502,0)),"  ")</f>
        <v xml:space="preserve">H.4.18 -   </v>
      </c>
      <c r="J226" s="5" t="str">
        <f>J208&amp;"."&amp;RIGHT(J225,LEN(J225)-4)+1</f>
        <v>H.5.18</v>
      </c>
      <c r="K226" s="6" t="str">
        <f>J226&amp;" - "&amp;IFERROR(INDEX('L2'!$G$6:$G$502,MATCH(J226,'L2'!$P$6:$P$502,0)),"  ")</f>
        <v xml:space="preserve">H.5.18 -   </v>
      </c>
      <c r="L226" s="5" t="str">
        <f>L208&amp;"."&amp;RIGHT(L225,LEN(L225)-4)+1</f>
        <v>H.6.18</v>
      </c>
      <c r="M226" s="6" t="str">
        <f>L226&amp;" - "&amp;IFERROR(INDEX('L2'!$G$6:$G$502,MATCH(L226,'L2'!$P$6:$P$502,0)),"  ")</f>
        <v xml:space="preserve">H.6.18 -   </v>
      </c>
      <c r="N226" s="5" t="str">
        <f>N208&amp;"."&amp;RIGHT(N225,LEN(N225)-4)+1</f>
        <v>H.7.18</v>
      </c>
      <c r="O226" s="6" t="str">
        <f>N226&amp;" - "&amp;IFERROR(INDEX('L2'!$G$6:$G$502,MATCH(N226,'L2'!$P$6:$P$502,0)),"  ")</f>
        <v xml:space="preserve">H.7.18 -   </v>
      </c>
      <c r="P226" s="5" t="str">
        <f>P208&amp;"."&amp;RIGHT(P225,LEN(P225)-4)+1</f>
        <v>H.8.18</v>
      </c>
      <c r="Q226" s="6" t="str">
        <f>P226&amp;" - "&amp;IFERROR(INDEX('L2'!$G$6:$G$502,MATCH(P226,'L2'!$P$6:$P$502,0)),"  ")</f>
        <v xml:space="preserve">H.8.18 -   </v>
      </c>
      <c r="R226" s="5" t="str">
        <f>R208&amp;"."&amp;RIGHT(R225,LEN(R225)-4)+1</f>
        <v>H.9.18</v>
      </c>
      <c r="S226" s="6" t="str">
        <f>R226&amp;" - "&amp;IFERROR(INDEX('L2'!$G$6:$G$502,MATCH(R226,'L2'!$P$6:$P$502,0)),"  ")</f>
        <v xml:space="preserve">H.9.18 -   </v>
      </c>
      <c r="T226" s="5" t="str">
        <f>T208&amp;"."&amp;RIGHT(T225,LEN(T225)-5)+1</f>
        <v>H.10.18</v>
      </c>
      <c r="U226" s="6" t="str">
        <f>T226&amp;" - "&amp;IFERROR(INDEX('L2'!$G$6:$G$502,MATCH(T226,'L2'!$P$6:$P$502,0)),"  ")</f>
        <v xml:space="preserve">H.10.18 -   </v>
      </c>
    </row>
    <row r="227" spans="2:21" s="7" customFormat="1" ht="16">
      <c r="B227" s="5" t="str">
        <f>B208&amp;"."&amp;RIGHT(B226,LEN(B226)-4)+1</f>
        <v>H.1.19</v>
      </c>
      <c r="C227" s="6" t="str">
        <f>B227&amp;" - "&amp;IFERROR(INDEX('L2'!$G$6:$G$502,MATCH(B227,'L2'!$P$6:$P$502,0)),"  ")</f>
        <v xml:space="preserve">H.1.19 -   </v>
      </c>
      <c r="D227" s="5" t="str">
        <f>D208&amp;"."&amp;RIGHT(D226,LEN(D226)-4)+1</f>
        <v>H.2.19</v>
      </c>
      <c r="E227" s="6" t="str">
        <f>D227&amp;" - "&amp;IFERROR(INDEX('L2'!$G$6:$G$502,MATCH(D227,'L2'!$P$6:$P$502,0)),"  ")</f>
        <v xml:space="preserve">H.2.19 -   </v>
      </c>
      <c r="F227" s="5" t="str">
        <f>F208&amp;"."&amp;RIGHT(F226,LEN(F226)-4)+1</f>
        <v>H.3.19</v>
      </c>
      <c r="G227" s="6" t="str">
        <f>F227&amp;" - "&amp;IFERROR(INDEX('L2'!$G$6:$G$502,MATCH(F227,'L2'!$P$6:$P$502,0)),"  ")</f>
        <v xml:space="preserve">H.3.19 -   </v>
      </c>
      <c r="H227" s="5" t="str">
        <f>H208&amp;"."&amp;RIGHT(H226,LEN(H226)-4)+1</f>
        <v>H.4.19</v>
      </c>
      <c r="I227" s="6" t="str">
        <f>H227&amp;" - "&amp;IFERROR(INDEX('L2'!$G$6:$G$502,MATCH(H227,'L2'!$P$6:$P$502,0)),"  ")</f>
        <v xml:space="preserve">H.4.19 -   </v>
      </c>
      <c r="J227" s="5" t="str">
        <f>J208&amp;"."&amp;RIGHT(J226,LEN(J226)-4)+1</f>
        <v>H.5.19</v>
      </c>
      <c r="K227" s="6" t="str">
        <f>J227&amp;" - "&amp;IFERROR(INDEX('L2'!$G$6:$G$502,MATCH(J227,'L2'!$P$6:$P$502,0)),"  ")</f>
        <v xml:space="preserve">H.5.19 -   </v>
      </c>
      <c r="L227" s="5" t="str">
        <f>L208&amp;"."&amp;RIGHT(L226,LEN(L226)-4)+1</f>
        <v>H.6.19</v>
      </c>
      <c r="M227" s="6" t="str">
        <f>L227&amp;" - "&amp;IFERROR(INDEX('L2'!$G$6:$G$502,MATCH(L227,'L2'!$P$6:$P$502,0)),"  ")</f>
        <v xml:space="preserve">H.6.19 -   </v>
      </c>
      <c r="N227" s="5" t="str">
        <f>N208&amp;"."&amp;RIGHT(N226,LEN(N226)-4)+1</f>
        <v>H.7.19</v>
      </c>
      <c r="O227" s="6" t="str">
        <f>N227&amp;" - "&amp;IFERROR(INDEX('L2'!$G$6:$G$502,MATCH(N227,'L2'!$P$6:$P$502,0)),"  ")</f>
        <v xml:space="preserve">H.7.19 -   </v>
      </c>
      <c r="P227" s="5" t="str">
        <f>P208&amp;"."&amp;RIGHT(P226,LEN(P226)-4)+1</f>
        <v>H.8.19</v>
      </c>
      <c r="Q227" s="6" t="str">
        <f>P227&amp;" - "&amp;IFERROR(INDEX('L2'!$G$6:$G$502,MATCH(P227,'L2'!$P$6:$P$502,0)),"  ")</f>
        <v xml:space="preserve">H.8.19 -   </v>
      </c>
      <c r="R227" s="5" t="str">
        <f>R208&amp;"."&amp;RIGHT(R226,LEN(R226)-4)+1</f>
        <v>H.9.19</v>
      </c>
      <c r="S227" s="6" t="str">
        <f>R227&amp;" - "&amp;IFERROR(INDEX('L2'!$G$6:$G$502,MATCH(R227,'L2'!$P$6:$P$502,0)),"  ")</f>
        <v xml:space="preserve">H.9.19 -   </v>
      </c>
      <c r="T227" s="5" t="str">
        <f>T208&amp;"."&amp;RIGHT(T226,LEN(T226)-5)+1</f>
        <v>H.10.19</v>
      </c>
      <c r="U227" s="6" t="str">
        <f>T227&amp;" - "&amp;IFERROR(INDEX('L2'!$G$6:$G$502,MATCH(T227,'L2'!$P$6:$P$502,0)),"  ")</f>
        <v xml:space="preserve">H.10.19 -   </v>
      </c>
    </row>
    <row r="228" spans="2:21" s="7" customFormat="1" ht="16">
      <c r="B228" s="5" t="str">
        <f>B208&amp;"."&amp;RIGHT(B227,LEN(B227)-4)+1</f>
        <v>H.1.20</v>
      </c>
      <c r="C228" s="6" t="str">
        <f>B228&amp;" - "&amp;IFERROR(INDEX('L2'!$G$6:$G$502,MATCH(B228,'L2'!$P$6:$P$502,0)),"  ")</f>
        <v xml:space="preserve">H.1.20 -   </v>
      </c>
      <c r="D228" s="5" t="str">
        <f>D208&amp;"."&amp;RIGHT(D227,LEN(D227)-4)+1</f>
        <v>H.2.20</v>
      </c>
      <c r="E228" s="6" t="str">
        <f>D228&amp;" - "&amp;IFERROR(INDEX('L2'!$G$6:$G$502,MATCH(D228,'L2'!$P$6:$P$502,0)),"  ")</f>
        <v xml:space="preserve">H.2.20 -   </v>
      </c>
      <c r="F228" s="5" t="str">
        <f>F208&amp;"."&amp;RIGHT(F227,LEN(F227)-4)+1</f>
        <v>H.3.20</v>
      </c>
      <c r="G228" s="6" t="str">
        <f>F228&amp;" - "&amp;IFERROR(INDEX('L2'!$G$6:$G$502,MATCH(F228,'L2'!$P$6:$P$502,0)),"  ")</f>
        <v xml:space="preserve">H.3.20 -   </v>
      </c>
      <c r="H228" s="5" t="str">
        <f>H208&amp;"."&amp;RIGHT(H227,LEN(H227)-4)+1</f>
        <v>H.4.20</v>
      </c>
      <c r="I228" s="6" t="str">
        <f>H228&amp;" - "&amp;IFERROR(INDEX('L2'!$G$6:$G$502,MATCH(H228,'L2'!$P$6:$P$502,0)),"  ")</f>
        <v xml:space="preserve">H.4.20 -   </v>
      </c>
      <c r="J228" s="5" t="str">
        <f>J208&amp;"."&amp;RIGHT(J227,LEN(J227)-4)+1</f>
        <v>H.5.20</v>
      </c>
      <c r="K228" s="6" t="str">
        <f>J228&amp;" - "&amp;IFERROR(INDEX('L2'!$G$6:$G$502,MATCH(J228,'L2'!$P$6:$P$502,0)),"  ")</f>
        <v xml:space="preserve">H.5.20 -   </v>
      </c>
      <c r="L228" s="5" t="str">
        <f>L208&amp;"."&amp;RIGHT(L227,LEN(L227)-4)+1</f>
        <v>H.6.20</v>
      </c>
      <c r="M228" s="6" t="str">
        <f>L228&amp;" - "&amp;IFERROR(INDEX('L2'!$G$6:$G$502,MATCH(L228,'L2'!$P$6:$P$502,0)),"  ")</f>
        <v xml:space="preserve">H.6.20 -   </v>
      </c>
      <c r="N228" s="5" t="str">
        <f>N208&amp;"."&amp;RIGHT(N227,LEN(N227)-4)+1</f>
        <v>H.7.20</v>
      </c>
      <c r="O228" s="6" t="str">
        <f>N228&amp;" - "&amp;IFERROR(INDEX('L2'!$G$6:$G$502,MATCH(N228,'L2'!$P$6:$P$502,0)),"  ")</f>
        <v xml:space="preserve">H.7.20 -   </v>
      </c>
      <c r="P228" s="5" t="str">
        <f>P208&amp;"."&amp;RIGHT(P227,LEN(P227)-4)+1</f>
        <v>H.8.20</v>
      </c>
      <c r="Q228" s="6" t="str">
        <f>P228&amp;" - "&amp;IFERROR(INDEX('L2'!$G$6:$G$502,MATCH(P228,'L2'!$P$6:$P$502,0)),"  ")</f>
        <v xml:space="preserve">H.8.20 -   </v>
      </c>
      <c r="R228" s="5" t="str">
        <f>R208&amp;"."&amp;RIGHT(R227,LEN(R227)-4)+1</f>
        <v>H.9.20</v>
      </c>
      <c r="S228" s="6" t="str">
        <f>R228&amp;" - "&amp;IFERROR(INDEX('L2'!$G$6:$G$502,MATCH(R228,'L2'!$P$6:$P$502,0)),"  ")</f>
        <v xml:space="preserve">H.9.20 -   </v>
      </c>
      <c r="T228" s="5" t="str">
        <f>T208&amp;"."&amp;RIGHT(T227,LEN(T227)-5)+1</f>
        <v>H.10.20</v>
      </c>
      <c r="U228" s="6" t="str">
        <f>T228&amp;" - "&amp;IFERROR(INDEX('L2'!$G$6:$G$502,MATCH(T228,'L2'!$P$6:$P$502,0)),"  ")</f>
        <v xml:space="preserve">H.10.20 -   </v>
      </c>
    </row>
    <row r="230" spans="2:21" ht="16">
      <c r="B230" s="158" t="str">
        <f>"Level 3 - "&amp;INDEX($C$6:$C$31,MATCH($B$14,$B$6:$B$31,0))&amp;" ("&amp;$B$14&amp;")"</f>
        <v>Level 3 - I - Flooring (I)</v>
      </c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</row>
    <row r="231" spans="2:21" ht="16">
      <c r="B231" s="18" t="str">
        <f>MID(B230,LEN(B230)-1,1)&amp;".1"</f>
        <v>I.1</v>
      </c>
      <c r="C231" s="18" t="str">
        <f>IFERROR(INDEX('L2'!$E$6:$E$502,MATCH(B231,'L2'!$O$6:$O$502,0)),"  ")</f>
        <v>Bathroom Flooring</v>
      </c>
      <c r="D231" s="18" t="str">
        <f>LEFT(B231,1)&amp;"."&amp;RIGHT(B231,1)+1</f>
        <v>I.2</v>
      </c>
      <c r="E231" s="18" t="str">
        <f>IFERROR(INDEX('L2'!$E$6:$E$502,MATCH(D231,'L2'!$O$6:$O$502,0)),"  ")</f>
        <v>Carpeting</v>
      </c>
      <c r="F231" s="18" t="str">
        <f>LEFT(D231,1)&amp;"."&amp;RIGHT(D231,1)+1</f>
        <v>I.3</v>
      </c>
      <c r="G231" s="18" t="str">
        <f>IFERROR(INDEX('L2'!$E$6:$E$502,MATCH(F231,'L2'!$O$6:$O$502,0)),"  ")</f>
        <v>Flooring General</v>
      </c>
      <c r="H231" s="18" t="str">
        <f>LEFT(F231,1)&amp;"."&amp;RIGHT(F231,1)+1</f>
        <v>I.4</v>
      </c>
      <c r="I231" s="18" t="str">
        <f>IFERROR(INDEX('L2'!$E$6:$E$502,MATCH(H231,'L2'!$O$6:$O$502,0)),"  ")</f>
        <v>Hardwood Floor Refinishing</v>
      </c>
      <c r="J231" s="18" t="str">
        <f>LEFT(H231,1)&amp;"."&amp;RIGHT(H231,1)+1</f>
        <v>I.5</v>
      </c>
      <c r="K231" s="18" t="str">
        <f>IFERROR(INDEX('L2'!$E$6:$E$502,MATCH(J231,'L2'!$O$6:$O$502,0)),"  ")</f>
        <v>Hardwood Flooring</v>
      </c>
      <c r="L231" s="18" t="str">
        <f>LEFT(J231,1)&amp;"."&amp;RIGHT(J231,1)+1</f>
        <v>I.6</v>
      </c>
      <c r="M231" s="18" t="str">
        <f>IFERROR(INDEX('L2'!$E$6:$E$502,MATCH(L231,'L2'!$O$6:$O$502,0)),"  ")</f>
        <v>Kitchen Flooring</v>
      </c>
      <c r="N231" s="18" t="str">
        <f>LEFT(L231,1)&amp;"."&amp;RIGHT(L231,1)+1</f>
        <v>I.7</v>
      </c>
      <c r="O231" s="18" t="str">
        <f>IFERROR(INDEX('L2'!$E$6:$E$502,MATCH(N231,'L2'!$O$6:$O$502,0)),"  ")</f>
        <v>Laminate Wood Flooring</v>
      </c>
      <c r="P231" s="18" t="str">
        <f>LEFT(N231,1)&amp;"."&amp;RIGHT(N231,1)+1</f>
        <v>I.8</v>
      </c>
      <c r="Q231" s="18" t="str">
        <f>IFERROR(INDEX('L2'!$E$6:$E$502,MATCH(P231,'L2'!$O$6:$O$502,0)),"  ")</f>
        <v>Sheet Vinyl</v>
      </c>
      <c r="R231" s="18" t="str">
        <f>LEFT(P231,1)&amp;"."&amp;RIGHT(P231,1)+1</f>
        <v>I.9</v>
      </c>
      <c r="S231" s="18" t="str">
        <f>IFERROR(INDEX('L2'!$E$6:$E$502,MATCH(R231,'L2'!$O$6:$O$502,0)),"  ")</f>
        <v>Tiling</v>
      </c>
      <c r="T231" s="18" t="str">
        <f>LEFT(R231,1)&amp;"."&amp;RIGHT(R231,1)+1</f>
        <v>I.10</v>
      </c>
      <c r="U231" s="18" t="str">
        <f>IFERROR(INDEX('L2'!$E$6:$E$502,MATCH(T231,'L2'!$O$6:$O$502,0)),"  ")</f>
        <v>Vinyl Tile</v>
      </c>
    </row>
    <row r="232" spans="2:21" s="7" customFormat="1" ht="16">
      <c r="B232" s="5" t="str">
        <f>B231&amp;".1"</f>
        <v>I.1.1</v>
      </c>
      <c r="C232" s="6" t="str">
        <f>B232&amp;" - "&amp;IFERROR(INDEX('L2'!$G$6:$G$502,MATCH(B232,'L2'!$P$6:$P$502,0)),"  ")</f>
        <v>I.1.1 - Backer Board 1/4" At Floor Tile</v>
      </c>
      <c r="D232" s="5" t="str">
        <f>D231&amp;".1"</f>
        <v>I.2.1</v>
      </c>
      <c r="E232" s="6" t="str">
        <f>D232&amp;" - "&amp;IFERROR(INDEX('L2'!$G$6:$G$502,MATCH(D232,'L2'!$P$6:$P$502,0)),"  ")</f>
        <v>I.2.1 - Carpet Average Grade</v>
      </c>
      <c r="F232" s="5" t="str">
        <f>F231&amp;".1"</f>
        <v>I.3.1</v>
      </c>
      <c r="G232" s="6" t="str">
        <f>F232&amp;" - "&amp;IFERROR(INDEX('L2'!$G$6:$G$502,MATCH(F232,'L2'!$P$6:$P$502,0)),"  ")</f>
        <v>I.3.1 - Flooring Allowance</v>
      </c>
      <c r="H232" s="5" t="str">
        <f>H231&amp;".1"</f>
        <v>I.4.1</v>
      </c>
      <c r="I232" s="6" t="str">
        <f>H232&amp;" - "&amp;IFERROR(INDEX('L2'!$G$6:$G$502,MATCH(H232,'L2'!$P$6:$P$502,0)),"  ")</f>
        <v>I.4.1 - Floor Refinishing</v>
      </c>
      <c r="J232" s="5" t="str">
        <f>J231&amp;".1"</f>
        <v>I.5.1</v>
      </c>
      <c r="K232" s="6" t="str">
        <f>J232&amp;" - "&amp;IFERROR(INDEX('L2'!$G$6:$G$502,MATCH(J232,'L2'!$P$6:$P$502,0)),"  ")</f>
        <v>I.5.1 - Hardwood Flooring, Average Grade</v>
      </c>
      <c r="L232" s="5" t="str">
        <f>L231&amp;".1"</f>
        <v>I.6.1</v>
      </c>
      <c r="M232" s="6" t="str">
        <f>L232&amp;" - "&amp;IFERROR(INDEX('L2'!$G$6:$G$502,MATCH(L232,'L2'!$P$6:$P$502,0)),"  ")</f>
        <v>I.6.1 - Backer Board 1/4" At Floor Tile</v>
      </c>
      <c r="N232" s="5" t="str">
        <f>N231&amp;".1"</f>
        <v>I.7.1</v>
      </c>
      <c r="O232" s="6" t="str">
        <f>N232&amp;" - "&amp;IFERROR(INDEX('L2'!$G$6:$G$502,MATCH(N232,'L2'!$P$6:$P$502,0)),"  ")</f>
        <v>I.7.1 - Laminate Wood Flooring Allowance</v>
      </c>
      <c r="P232" s="5" t="str">
        <f>P231&amp;".1"</f>
        <v>I.8.1</v>
      </c>
      <c r="Q232" s="6" t="str">
        <f>P232&amp;" - "&amp;IFERROR(INDEX('L2'!$G$6:$G$502,MATCH(P232,'L2'!$P$6:$P$502,0)),"  ")</f>
        <v>I.8.1 - Clean And Wax Vinyl</v>
      </c>
      <c r="R232" s="5" t="str">
        <f>R231&amp;".1"</f>
        <v>I.9.1</v>
      </c>
      <c r="S232" s="6" t="str">
        <f>R232&amp;" - "&amp;IFERROR(INDEX('L2'!$G$6:$G$502,MATCH(R232,'L2'!$P$6:$P$502,0)),"  ")</f>
        <v>I.9.1 - Backer Board 1/2" At Wall Tile</v>
      </c>
      <c r="T232" s="5" t="str">
        <f>T231&amp;".1"</f>
        <v>I.10.1</v>
      </c>
      <c r="U232" s="6" t="str">
        <f>T232&amp;" - "&amp;IFERROR(INDEX('L2'!$G$6:$G$502,MATCH(T232,'L2'!$P$6:$P$502,0)),"  ")</f>
        <v>I.10.1 - Clean And Wax Vinyl</v>
      </c>
    </row>
    <row r="233" spans="2:21" s="7" customFormat="1" ht="16">
      <c r="B233" s="5" t="str">
        <f>B231&amp;"."&amp;RIGHT(B232,LEN(B232)-4)+1</f>
        <v>I.1.2</v>
      </c>
      <c r="C233" s="6" t="str">
        <f>B233&amp;" - "&amp;IFERROR(INDEX('L2'!$G$6:$G$502,MATCH(B233,'L2'!$P$6:$P$502,0)),"  ")</f>
        <v>I.1.2 - Bathroom Flooring Allowance</v>
      </c>
      <c r="D233" s="5" t="str">
        <f>D231&amp;"."&amp;RIGHT(D232,LEN(D232)-4)+1</f>
        <v>I.2.2</v>
      </c>
      <c r="E233" s="6" t="str">
        <f>D233&amp;" - "&amp;IFERROR(INDEX('L2'!$G$6:$G$502,MATCH(D233,'L2'!$P$6:$P$502,0)),"  ")</f>
        <v>I.2.2 - Carpet, Economy Grade</v>
      </c>
      <c r="F233" s="5" t="str">
        <f>F231&amp;"."&amp;RIGHT(F232,LEN(F232)-4)+1</f>
        <v>I.3.2</v>
      </c>
      <c r="G233" s="6" t="str">
        <f>F233&amp;" - "&amp;IFERROR(INDEX('L2'!$G$6:$G$502,MATCH(F233,'L2'!$P$6:$P$502,0)),"  ")</f>
        <v xml:space="preserve">I.3.2 -   </v>
      </c>
      <c r="H233" s="5" t="str">
        <f>H231&amp;"."&amp;RIGHT(H232,LEN(H232)-4)+1</f>
        <v>I.4.2</v>
      </c>
      <c r="I233" s="6" t="str">
        <f>H233&amp;" - "&amp;IFERROR(INDEX('L2'!$G$6:$G$502,MATCH(H233,'L2'!$P$6:$P$502,0)),"  ")</f>
        <v>I.4.2 - Hardwood Floor Refinishing Allowance</v>
      </c>
      <c r="J233" s="5" t="str">
        <f>J231&amp;"."&amp;RIGHT(J232,LEN(J232)-4)+1</f>
        <v>I.5.2</v>
      </c>
      <c r="K233" s="6" t="str">
        <f>J233&amp;" - "&amp;IFERROR(INDEX('L2'!$G$6:$G$502,MATCH(J233,'L2'!$P$6:$P$502,0)),"  ")</f>
        <v>I.5.2 - Hardwood Flooring, Economy Grade</v>
      </c>
      <c r="L233" s="5" t="str">
        <f>L231&amp;"."&amp;RIGHT(L232,LEN(L232)-4)+1</f>
        <v>I.6.2</v>
      </c>
      <c r="M233" s="6" t="str">
        <f>L233&amp;" - "&amp;IFERROR(INDEX('L2'!$G$6:$G$502,MATCH(L233,'L2'!$P$6:$P$502,0)),"  ")</f>
        <v>I.6.2 - Floor Tile, Kitchen</v>
      </c>
      <c r="N233" s="5" t="str">
        <f>N231&amp;"."&amp;RIGHT(N232,LEN(N232)-4)+1</f>
        <v>I.7.2</v>
      </c>
      <c r="O233" s="6" t="str">
        <f>N233&amp;" - "&amp;IFERROR(INDEX('L2'!$G$6:$G$502,MATCH(N233,'L2'!$P$6:$P$502,0)),"  ")</f>
        <v>I.7.2 - Laminate Wood Flooring, Average Grade</v>
      </c>
      <c r="P233" s="5" t="str">
        <f>P231&amp;"."&amp;RIGHT(P232,LEN(P232)-4)+1</f>
        <v>I.8.2</v>
      </c>
      <c r="Q233" s="6" t="str">
        <f>P233&amp;" - "&amp;IFERROR(INDEX('L2'!$G$6:$G$502,MATCH(P233,'L2'!$P$6:$P$502,0)),"  ")</f>
        <v>I.8.2 - Sheet Vinyl Allowance</v>
      </c>
      <c r="R233" s="5" t="str">
        <f>R231&amp;"."&amp;RIGHT(R232,LEN(R232)-4)+1</f>
        <v>I.9.2</v>
      </c>
      <c r="S233" s="6" t="str">
        <f>R233&amp;" - "&amp;IFERROR(INDEX('L2'!$G$6:$G$502,MATCH(R233,'L2'!$P$6:$P$502,0)),"  ")</f>
        <v>I.9.2 - Backer Board 1/4" At Floor Tile</v>
      </c>
      <c r="T233" s="5" t="str">
        <f>T231&amp;"."&amp;RIGHT(T232,LEN(T232)-5)+1</f>
        <v>I.10.2</v>
      </c>
      <c r="U233" s="6" t="str">
        <f>T233&amp;" - "&amp;IFERROR(INDEX('L2'!$G$6:$G$502,MATCH(T233,'L2'!$P$6:$P$502,0)),"  ")</f>
        <v>I.10.2 - Vinyl Tile Allowance</v>
      </c>
    </row>
    <row r="234" spans="2:21" s="7" customFormat="1" ht="16">
      <c r="B234" s="5" t="str">
        <f>B231&amp;"."&amp;RIGHT(B233,LEN(B233)-4)+1</f>
        <v>I.1.3</v>
      </c>
      <c r="C234" s="6" t="str">
        <f>B234&amp;" - "&amp;IFERROR(INDEX('L2'!$G$6:$G$502,MATCH(B234,'L2'!$P$6:$P$502,0)),"  ")</f>
        <v>I.1.3 - Floor Tile, Bathrooms</v>
      </c>
      <c r="D234" s="5" t="str">
        <f>D231&amp;"."&amp;RIGHT(D233,LEN(D233)-4)+1</f>
        <v>I.2.3</v>
      </c>
      <c r="E234" s="6" t="str">
        <f>D234&amp;" - "&amp;IFERROR(INDEX('L2'!$G$6:$G$502,MATCH(D234,'L2'!$P$6:$P$502,0)),"  ")</f>
        <v>I.2.3 - Carpet, Premium Grade</v>
      </c>
      <c r="F234" s="5" t="str">
        <f>F231&amp;"."&amp;RIGHT(F233,LEN(F233)-4)+1</f>
        <v>I.3.3</v>
      </c>
      <c r="G234" s="6" t="str">
        <f>F234&amp;" - "&amp;IFERROR(INDEX('L2'!$G$6:$G$502,MATCH(F234,'L2'!$P$6:$P$502,0)),"  ")</f>
        <v xml:space="preserve">I.3.3 -   </v>
      </c>
      <c r="H234" s="5" t="str">
        <f>H231&amp;"."&amp;RIGHT(H233,LEN(H233)-4)+1</f>
        <v>I.4.3</v>
      </c>
      <c r="I234" s="6" t="str">
        <f>H234&amp;" - "&amp;IFERROR(INDEX('L2'!$G$6:$G$502,MATCH(H234,'L2'!$P$6:$P$502,0)),"  ")</f>
        <v>I.4.3 - Replacing Areas To Match Existing</v>
      </c>
      <c r="J234" s="5" t="str">
        <f>J231&amp;"."&amp;RIGHT(J233,LEN(J233)-4)+1</f>
        <v>I.5.3</v>
      </c>
      <c r="K234" s="6" t="str">
        <f>J234&amp;" - "&amp;IFERROR(INDEX('L2'!$G$6:$G$502,MATCH(J234,'L2'!$P$6:$P$502,0)),"  ")</f>
        <v>I.5.3 - Hardwood Flooring, Premium Grade</v>
      </c>
      <c r="L234" s="5" t="str">
        <f>L231&amp;"."&amp;RIGHT(L233,LEN(L233)-4)+1</f>
        <v>I.6.3</v>
      </c>
      <c r="M234" s="6" t="str">
        <f>L234&amp;" - "&amp;IFERROR(INDEX('L2'!$G$6:$G$502,MATCH(L234,'L2'!$P$6:$P$502,0)),"  ")</f>
        <v>I.6.3 - Kitchen Flooring Allowance</v>
      </c>
      <c r="N234" s="5" t="str">
        <f>N231&amp;"."&amp;RIGHT(N233,LEN(N233)-4)+1</f>
        <v>I.7.3</v>
      </c>
      <c r="O234" s="6" t="str">
        <f>N234&amp;" - "&amp;IFERROR(INDEX('L2'!$G$6:$G$502,MATCH(N234,'L2'!$P$6:$P$502,0)),"  ")</f>
        <v>I.7.3 - Laminate Wood Flooring, Economy Grade</v>
      </c>
      <c r="P234" s="5" t="str">
        <f>P231&amp;"."&amp;RIGHT(P233,LEN(P233)-4)+1</f>
        <v>I.8.3</v>
      </c>
      <c r="Q234" s="6" t="str">
        <f>P234&amp;" - "&amp;IFERROR(INDEX('L2'!$G$6:$G$502,MATCH(P234,'L2'!$P$6:$P$502,0)),"  ")</f>
        <v>I.8.3 - Sheet Vinyl, Average Grade</v>
      </c>
      <c r="R234" s="5" t="str">
        <f>R231&amp;"."&amp;RIGHT(R233,LEN(R233)-4)+1</f>
        <v>I.9.3</v>
      </c>
      <c r="S234" s="6" t="str">
        <f>R234&amp;" - "&amp;IFERROR(INDEX('L2'!$G$6:$G$502,MATCH(R234,'L2'!$P$6:$P$502,0)),"  ")</f>
        <v>I.9.3 - Floor Tile, Ceramic</v>
      </c>
      <c r="T234" s="5" t="str">
        <f>T231&amp;"."&amp;RIGHT(T233,LEN(T233)-5)+1</f>
        <v>I.10.3</v>
      </c>
      <c r="U234" s="6" t="str">
        <f>T234&amp;" - "&amp;IFERROR(INDEX('L2'!$G$6:$G$502,MATCH(T234,'L2'!$P$6:$P$502,0)),"  ")</f>
        <v>I.10.3 - Vinyl Tile, Average Grade</v>
      </c>
    </row>
    <row r="235" spans="2:21" s="7" customFormat="1" ht="16">
      <c r="B235" s="5" t="str">
        <f>B231&amp;"."&amp;RIGHT(B234,LEN(B234)-4)+1</f>
        <v>I.1.4</v>
      </c>
      <c r="C235" s="6" t="str">
        <f>B235&amp;" - "&amp;IFERROR(INDEX('L2'!$G$6:$G$502,MATCH(B235,'L2'!$P$6:$P$502,0)),"  ")</f>
        <v xml:space="preserve">I.1.4 -   </v>
      </c>
      <c r="D235" s="5" t="str">
        <f>D231&amp;"."&amp;RIGHT(D234,LEN(D234)-4)+1</f>
        <v>I.2.4</v>
      </c>
      <c r="E235" s="6" t="str">
        <f>D235&amp;" - "&amp;IFERROR(INDEX('L2'!$G$6:$G$502,MATCH(D235,'L2'!$P$6:$P$502,0)),"  ")</f>
        <v>I.2.4 - Carpeting Allowance</v>
      </c>
      <c r="F235" s="5" t="str">
        <f>F231&amp;"."&amp;RIGHT(F234,LEN(F234)-4)+1</f>
        <v>I.3.4</v>
      </c>
      <c r="G235" s="6" t="str">
        <f>F235&amp;" - "&amp;IFERROR(INDEX('L2'!$G$6:$G$502,MATCH(F235,'L2'!$P$6:$P$502,0)),"  ")</f>
        <v xml:space="preserve">I.3.4 -   </v>
      </c>
      <c r="H235" s="5" t="str">
        <f>H231&amp;"."&amp;RIGHT(H234,LEN(H234)-4)+1</f>
        <v>I.4.4</v>
      </c>
      <c r="I235" s="6" t="str">
        <f>H235&amp;" - "&amp;IFERROR(INDEX('L2'!$G$6:$G$502,MATCH(H235,'L2'!$P$6:$P$502,0)),"  ")</f>
        <v xml:space="preserve">I.4.4 -   </v>
      </c>
      <c r="J235" s="5" t="str">
        <f>J231&amp;"."&amp;RIGHT(J234,LEN(J234)-4)+1</f>
        <v>I.5.4</v>
      </c>
      <c r="K235" s="6" t="str">
        <f>J235&amp;" - "&amp;IFERROR(INDEX('L2'!$G$6:$G$502,MATCH(J235,'L2'!$P$6:$P$502,0)),"  ")</f>
        <v>I.5.4 - Hardwood Floors Allowance</v>
      </c>
      <c r="L235" s="5" t="str">
        <f>L231&amp;"."&amp;RIGHT(L234,LEN(L234)-4)+1</f>
        <v>I.6.4</v>
      </c>
      <c r="M235" s="6" t="str">
        <f>L235&amp;" - "&amp;IFERROR(INDEX('L2'!$G$6:$G$502,MATCH(L235,'L2'!$P$6:$P$502,0)),"  ")</f>
        <v xml:space="preserve">I.6.4 -   </v>
      </c>
      <c r="N235" s="5" t="str">
        <f>N231&amp;"."&amp;RIGHT(N234,LEN(N234)-4)+1</f>
        <v>I.7.4</v>
      </c>
      <c r="O235" s="6" t="str">
        <f>N235&amp;" - "&amp;IFERROR(INDEX('L2'!$G$6:$G$502,MATCH(N235,'L2'!$P$6:$P$502,0)),"  ")</f>
        <v>I.7.4 - Laminate Wood Flooring, Premium Grade</v>
      </c>
      <c r="P235" s="5" t="str">
        <f>P231&amp;"."&amp;RIGHT(P234,LEN(P234)-4)+1</f>
        <v>I.8.4</v>
      </c>
      <c r="Q235" s="6" t="str">
        <f>P235&amp;" - "&amp;IFERROR(INDEX('L2'!$G$6:$G$502,MATCH(P235,'L2'!$P$6:$P$502,0)),"  ")</f>
        <v>I.8.4 - Sheet Vinyl, Economy Grade</v>
      </c>
      <c r="R235" s="5" t="str">
        <f>R231&amp;"."&amp;RIGHT(R234,LEN(R234)-4)+1</f>
        <v>I.9.4</v>
      </c>
      <c r="S235" s="6" t="str">
        <f>R235&amp;" - "&amp;IFERROR(INDEX('L2'!$G$6:$G$502,MATCH(R235,'L2'!$P$6:$P$502,0)),"  ")</f>
        <v>I.9.4 - Floor Tiling Allowance</v>
      </c>
      <c r="T235" s="5" t="str">
        <f>T231&amp;"."&amp;RIGHT(T234,LEN(T234)-5)+1</f>
        <v>I.10.4</v>
      </c>
      <c r="U235" s="6" t="str">
        <f>T235&amp;" - "&amp;IFERROR(INDEX('L2'!$G$6:$G$502,MATCH(T235,'L2'!$P$6:$P$502,0)),"  ")</f>
        <v>I.10.4 - Vinyl Tile, Economy Grade</v>
      </c>
    </row>
    <row r="236" spans="2:21" s="7" customFormat="1" ht="16">
      <c r="B236" s="5" t="str">
        <f>B231&amp;"."&amp;RIGHT(B235,LEN(B235)-4)+1</f>
        <v>I.1.5</v>
      </c>
      <c r="C236" s="6" t="str">
        <f>B236&amp;" - "&amp;IFERROR(INDEX('L2'!$G$6:$G$502,MATCH(B236,'L2'!$P$6:$P$502,0)),"  ")</f>
        <v xml:space="preserve">I.1.5 -   </v>
      </c>
      <c r="D236" s="5" t="str">
        <f>D231&amp;"."&amp;RIGHT(D235,LEN(D235)-4)+1</f>
        <v>I.2.5</v>
      </c>
      <c r="E236" s="6" t="str">
        <f>D236&amp;" - "&amp;IFERROR(INDEX('L2'!$G$6:$G$502,MATCH(D236,'L2'!$P$6:$P$502,0)),"  ")</f>
        <v xml:space="preserve">I.2.5 -   </v>
      </c>
      <c r="F236" s="5" t="str">
        <f>F231&amp;"."&amp;RIGHT(F235,LEN(F235)-4)+1</f>
        <v>I.3.5</v>
      </c>
      <c r="G236" s="6" t="str">
        <f>F236&amp;" - "&amp;IFERROR(INDEX('L2'!$G$6:$G$502,MATCH(F236,'L2'!$P$6:$P$502,0)),"  ")</f>
        <v xml:space="preserve">I.3.5 -   </v>
      </c>
      <c r="H236" s="5" t="str">
        <f>H231&amp;"."&amp;RIGHT(H235,LEN(H235)-4)+1</f>
        <v>I.4.5</v>
      </c>
      <c r="I236" s="6" t="str">
        <f>H236&amp;" - "&amp;IFERROR(INDEX('L2'!$G$6:$G$502,MATCH(H236,'L2'!$P$6:$P$502,0)),"  ")</f>
        <v xml:space="preserve">I.4.5 -   </v>
      </c>
      <c r="J236" s="5" t="str">
        <f>J231&amp;"."&amp;RIGHT(J235,LEN(J235)-4)+1</f>
        <v>I.5.5</v>
      </c>
      <c r="K236" s="6" t="str">
        <f>J236&amp;" - "&amp;IFERROR(INDEX('L2'!$G$6:$G$502,MATCH(J236,'L2'!$P$6:$P$502,0)),"  ")</f>
        <v xml:space="preserve">I.5.5 -   </v>
      </c>
      <c r="L236" s="5" t="str">
        <f>L231&amp;"."&amp;RIGHT(L235,LEN(L235)-4)+1</f>
        <v>I.6.5</v>
      </c>
      <c r="M236" s="6" t="str">
        <f>L236&amp;" - "&amp;IFERROR(INDEX('L2'!$G$6:$G$502,MATCH(L236,'L2'!$P$6:$P$502,0)),"  ")</f>
        <v xml:space="preserve">I.6.5 -   </v>
      </c>
      <c r="N236" s="5" t="str">
        <f>N231&amp;"."&amp;RIGHT(N235,LEN(N235)-4)+1</f>
        <v>I.7.5</v>
      </c>
      <c r="O236" s="6" t="str">
        <f>N236&amp;" - "&amp;IFERROR(INDEX('L2'!$G$6:$G$502,MATCH(N236,'L2'!$P$6:$P$502,0)),"  ")</f>
        <v xml:space="preserve">I.7.5 -   </v>
      </c>
      <c r="P236" s="5" t="str">
        <f>P231&amp;"."&amp;RIGHT(P235,LEN(P235)-4)+1</f>
        <v>I.8.5</v>
      </c>
      <c r="Q236" s="6" t="str">
        <f>P236&amp;" - "&amp;IFERROR(INDEX('L2'!$G$6:$G$502,MATCH(P236,'L2'!$P$6:$P$502,0)),"  ")</f>
        <v>I.8.5 - Sheet Vinyl, Premium Grade</v>
      </c>
      <c r="R236" s="5" t="str">
        <f>R231&amp;"."&amp;RIGHT(R235,LEN(R235)-4)+1</f>
        <v>I.9.5</v>
      </c>
      <c r="S236" s="6" t="str">
        <f>R236&amp;" - "&amp;IFERROR(INDEX('L2'!$G$6:$G$502,MATCH(R236,'L2'!$P$6:$P$502,0)),"  ")</f>
        <v xml:space="preserve">I.9.5 -   </v>
      </c>
      <c r="T236" s="5" t="str">
        <f>T231&amp;"."&amp;RIGHT(T235,LEN(T235)-5)+1</f>
        <v>I.10.5</v>
      </c>
      <c r="U236" s="6" t="str">
        <f>T236&amp;" - "&amp;IFERROR(INDEX('L2'!$G$6:$G$502,MATCH(T236,'L2'!$P$6:$P$502,0)),"  ")</f>
        <v>I.10.5 - Vinyl Tile, Premium Grade</v>
      </c>
    </row>
    <row r="237" spans="2:21" s="7" customFormat="1" ht="16">
      <c r="B237" s="5" t="str">
        <f>B231&amp;"."&amp;RIGHT(B236,LEN(B236)-4)+1</f>
        <v>I.1.6</v>
      </c>
      <c r="C237" s="6" t="str">
        <f>B237&amp;" - "&amp;IFERROR(INDEX('L2'!$G$6:$G$502,MATCH(B237,'L2'!$P$6:$P$502,0)),"  ")</f>
        <v xml:space="preserve">I.1.6 -   </v>
      </c>
      <c r="D237" s="5" t="str">
        <f>D231&amp;"."&amp;RIGHT(D236,LEN(D236)-4)+1</f>
        <v>I.2.6</v>
      </c>
      <c r="E237" s="6" t="str">
        <f>D237&amp;" - "&amp;IFERROR(INDEX('L2'!$G$6:$G$502,MATCH(D237,'L2'!$P$6:$P$502,0)),"  ")</f>
        <v xml:space="preserve">I.2.6 -   </v>
      </c>
      <c r="F237" s="5" t="str">
        <f>F231&amp;"."&amp;RIGHT(F236,LEN(F236)-4)+1</f>
        <v>I.3.6</v>
      </c>
      <c r="G237" s="6" t="str">
        <f>F237&amp;" - "&amp;IFERROR(INDEX('L2'!$G$6:$G$502,MATCH(F237,'L2'!$P$6:$P$502,0)),"  ")</f>
        <v xml:space="preserve">I.3.6 -   </v>
      </c>
      <c r="H237" s="5" t="str">
        <f>H231&amp;"."&amp;RIGHT(H236,LEN(H236)-4)+1</f>
        <v>I.4.6</v>
      </c>
      <c r="I237" s="6" t="str">
        <f>H237&amp;" - "&amp;IFERROR(INDEX('L2'!$G$6:$G$502,MATCH(H237,'L2'!$P$6:$P$502,0)),"  ")</f>
        <v xml:space="preserve">I.4.6 -   </v>
      </c>
      <c r="J237" s="5" t="str">
        <f>J231&amp;"."&amp;RIGHT(J236,LEN(J236)-4)+1</f>
        <v>I.5.6</v>
      </c>
      <c r="K237" s="6" t="str">
        <f>J237&amp;" - "&amp;IFERROR(INDEX('L2'!$G$6:$G$502,MATCH(J237,'L2'!$P$6:$P$502,0)),"  ")</f>
        <v xml:space="preserve">I.5.6 -   </v>
      </c>
      <c r="L237" s="5" t="str">
        <f>L231&amp;"."&amp;RIGHT(L236,LEN(L236)-4)+1</f>
        <v>I.6.6</v>
      </c>
      <c r="M237" s="6" t="str">
        <f>L237&amp;" - "&amp;IFERROR(INDEX('L2'!$G$6:$G$502,MATCH(L237,'L2'!$P$6:$P$502,0)),"  ")</f>
        <v xml:space="preserve">I.6.6 -   </v>
      </c>
      <c r="N237" s="5" t="str">
        <f>N231&amp;"."&amp;RIGHT(N236,LEN(N236)-4)+1</f>
        <v>I.7.6</v>
      </c>
      <c r="O237" s="6" t="str">
        <f>N237&amp;" - "&amp;IFERROR(INDEX('L2'!$G$6:$G$502,MATCH(N237,'L2'!$P$6:$P$502,0)),"  ")</f>
        <v xml:space="preserve">I.7.6 -   </v>
      </c>
      <c r="P237" s="5" t="str">
        <f>P231&amp;"."&amp;RIGHT(P236,LEN(P236)-4)+1</f>
        <v>I.8.6</v>
      </c>
      <c r="Q237" s="6" t="str">
        <f>P237&amp;" - "&amp;IFERROR(INDEX('L2'!$G$6:$G$502,MATCH(P237,'L2'!$P$6:$P$502,0)),"  ")</f>
        <v xml:space="preserve">I.8.6 -   </v>
      </c>
      <c r="R237" s="5" t="str">
        <f>R231&amp;"."&amp;RIGHT(R236,LEN(R236)-4)+1</f>
        <v>I.9.6</v>
      </c>
      <c r="S237" s="6" t="str">
        <f>R237&amp;" - "&amp;IFERROR(INDEX('L2'!$G$6:$G$502,MATCH(R237,'L2'!$P$6:$P$502,0)),"  ")</f>
        <v xml:space="preserve">I.9.6 -   </v>
      </c>
      <c r="T237" s="5" t="str">
        <f>T231&amp;"."&amp;RIGHT(T236,LEN(T236)-5)+1</f>
        <v>I.10.6</v>
      </c>
      <c r="U237" s="6" t="str">
        <f>T237&amp;" - "&amp;IFERROR(INDEX('L2'!$G$6:$G$502,MATCH(T237,'L2'!$P$6:$P$502,0)),"  ")</f>
        <v xml:space="preserve">I.10.6 -   </v>
      </c>
    </row>
    <row r="238" spans="2:21" s="7" customFormat="1" ht="16">
      <c r="B238" s="5" t="str">
        <f>B231&amp;"."&amp;RIGHT(B237,LEN(B237)-4)+1</f>
        <v>I.1.7</v>
      </c>
      <c r="C238" s="6" t="str">
        <f>B238&amp;" - "&amp;IFERROR(INDEX('L2'!$G$6:$G$502,MATCH(B238,'L2'!$P$6:$P$502,0)),"  ")</f>
        <v xml:space="preserve">I.1.7 -   </v>
      </c>
      <c r="D238" s="5" t="str">
        <f>D231&amp;"."&amp;RIGHT(D237,LEN(D237)-4)+1</f>
        <v>I.2.7</v>
      </c>
      <c r="E238" s="6" t="str">
        <f>D238&amp;" - "&amp;IFERROR(INDEX('L2'!$G$6:$G$502,MATCH(D238,'L2'!$P$6:$P$502,0)),"  ")</f>
        <v xml:space="preserve">I.2.7 -   </v>
      </c>
      <c r="F238" s="5" t="str">
        <f>F231&amp;"."&amp;RIGHT(F237,LEN(F237)-4)+1</f>
        <v>I.3.7</v>
      </c>
      <c r="G238" s="6" t="str">
        <f>F238&amp;" - "&amp;IFERROR(INDEX('L2'!$G$6:$G$502,MATCH(F238,'L2'!$P$6:$P$502,0)),"  ")</f>
        <v xml:space="preserve">I.3.7 -   </v>
      </c>
      <c r="H238" s="5" t="str">
        <f>H231&amp;"."&amp;RIGHT(H237,LEN(H237)-4)+1</f>
        <v>I.4.7</v>
      </c>
      <c r="I238" s="6" t="str">
        <f>H238&amp;" - "&amp;IFERROR(INDEX('L2'!$G$6:$G$502,MATCH(H238,'L2'!$P$6:$P$502,0)),"  ")</f>
        <v xml:space="preserve">I.4.7 -   </v>
      </c>
      <c r="J238" s="5" t="str">
        <f>J231&amp;"."&amp;RIGHT(J237,LEN(J237)-4)+1</f>
        <v>I.5.7</v>
      </c>
      <c r="K238" s="6" t="str">
        <f>J238&amp;" - "&amp;IFERROR(INDEX('L2'!$G$6:$G$502,MATCH(J238,'L2'!$P$6:$P$502,0)),"  ")</f>
        <v xml:space="preserve">I.5.7 -   </v>
      </c>
      <c r="L238" s="5" t="str">
        <f>L231&amp;"."&amp;RIGHT(L237,LEN(L237)-4)+1</f>
        <v>I.6.7</v>
      </c>
      <c r="M238" s="6" t="str">
        <f>L238&amp;" - "&amp;IFERROR(INDEX('L2'!$G$6:$G$502,MATCH(L238,'L2'!$P$6:$P$502,0)),"  ")</f>
        <v xml:space="preserve">I.6.7 -   </v>
      </c>
      <c r="N238" s="5" t="str">
        <f>N231&amp;"."&amp;RIGHT(N237,LEN(N237)-4)+1</f>
        <v>I.7.7</v>
      </c>
      <c r="O238" s="6" t="str">
        <f>N238&amp;" - "&amp;IFERROR(INDEX('L2'!$G$6:$G$502,MATCH(N238,'L2'!$P$6:$P$502,0)),"  ")</f>
        <v xml:space="preserve">I.7.7 -   </v>
      </c>
      <c r="P238" s="5" t="str">
        <f>P231&amp;"."&amp;RIGHT(P237,LEN(P237)-4)+1</f>
        <v>I.8.7</v>
      </c>
      <c r="Q238" s="6" t="str">
        <f>P238&amp;" - "&amp;IFERROR(INDEX('L2'!$G$6:$G$502,MATCH(P238,'L2'!$P$6:$P$502,0)),"  ")</f>
        <v xml:space="preserve">I.8.7 -   </v>
      </c>
      <c r="R238" s="5" t="str">
        <f>R231&amp;"."&amp;RIGHT(R237,LEN(R237)-4)+1</f>
        <v>I.9.7</v>
      </c>
      <c r="S238" s="6" t="str">
        <f>R238&amp;" - "&amp;IFERROR(INDEX('L2'!$G$6:$G$502,MATCH(R238,'L2'!$P$6:$P$502,0)),"  ")</f>
        <v xml:space="preserve">I.9.7 -   </v>
      </c>
      <c r="T238" s="5" t="str">
        <f>T231&amp;"."&amp;RIGHT(T237,LEN(T237)-5)+1</f>
        <v>I.10.7</v>
      </c>
      <c r="U238" s="6" t="str">
        <f>T238&amp;" - "&amp;IFERROR(INDEX('L2'!$G$6:$G$502,MATCH(T238,'L2'!$P$6:$P$502,0)),"  ")</f>
        <v xml:space="preserve">I.10.7 -   </v>
      </c>
    </row>
    <row r="239" spans="2:21" s="7" customFormat="1" ht="16">
      <c r="B239" s="5" t="str">
        <f>B231&amp;"."&amp;RIGHT(B238,LEN(B238)-4)+1</f>
        <v>I.1.8</v>
      </c>
      <c r="C239" s="6" t="str">
        <f>B239&amp;" - "&amp;IFERROR(INDEX('L2'!$G$6:$G$502,MATCH(B239,'L2'!$P$6:$P$502,0)),"  ")</f>
        <v xml:space="preserve">I.1.8 -   </v>
      </c>
      <c r="D239" s="5" t="str">
        <f>D231&amp;"."&amp;RIGHT(D238,LEN(D238)-4)+1</f>
        <v>I.2.8</v>
      </c>
      <c r="E239" s="6" t="str">
        <f>D239&amp;" - "&amp;IFERROR(INDEX('L2'!$G$6:$G$502,MATCH(D239,'L2'!$P$6:$P$502,0)),"  ")</f>
        <v xml:space="preserve">I.2.8 -   </v>
      </c>
      <c r="F239" s="5" t="str">
        <f>F231&amp;"."&amp;RIGHT(F238,LEN(F238)-4)+1</f>
        <v>I.3.8</v>
      </c>
      <c r="G239" s="6" t="str">
        <f>F239&amp;" - "&amp;IFERROR(INDEX('L2'!$G$6:$G$502,MATCH(F239,'L2'!$P$6:$P$502,0)),"  ")</f>
        <v xml:space="preserve">I.3.8 -   </v>
      </c>
      <c r="H239" s="5" t="str">
        <f>H231&amp;"."&amp;RIGHT(H238,LEN(H238)-4)+1</f>
        <v>I.4.8</v>
      </c>
      <c r="I239" s="6" t="str">
        <f>H239&amp;" - "&amp;IFERROR(INDEX('L2'!$G$6:$G$502,MATCH(H239,'L2'!$P$6:$P$502,0)),"  ")</f>
        <v xml:space="preserve">I.4.8 -   </v>
      </c>
      <c r="J239" s="5" t="str">
        <f>J231&amp;"."&amp;RIGHT(J238,LEN(J238)-4)+1</f>
        <v>I.5.8</v>
      </c>
      <c r="K239" s="6" t="str">
        <f>J239&amp;" - "&amp;IFERROR(INDEX('L2'!$G$6:$G$502,MATCH(J239,'L2'!$P$6:$P$502,0)),"  ")</f>
        <v xml:space="preserve">I.5.8 -   </v>
      </c>
      <c r="L239" s="5" t="str">
        <f>L231&amp;"."&amp;RIGHT(L238,LEN(L238)-4)+1</f>
        <v>I.6.8</v>
      </c>
      <c r="M239" s="6" t="str">
        <f>L239&amp;" - "&amp;IFERROR(INDEX('L2'!$G$6:$G$502,MATCH(L239,'L2'!$P$6:$P$502,0)),"  ")</f>
        <v xml:space="preserve">I.6.8 -   </v>
      </c>
      <c r="N239" s="5" t="str">
        <f>N231&amp;"."&amp;RIGHT(N238,LEN(N238)-4)+1</f>
        <v>I.7.8</v>
      </c>
      <c r="O239" s="6" t="str">
        <f>N239&amp;" - "&amp;IFERROR(INDEX('L2'!$G$6:$G$502,MATCH(N239,'L2'!$P$6:$P$502,0)),"  ")</f>
        <v xml:space="preserve">I.7.8 -   </v>
      </c>
      <c r="P239" s="5" t="str">
        <f>P231&amp;"."&amp;RIGHT(P238,LEN(P238)-4)+1</f>
        <v>I.8.8</v>
      </c>
      <c r="Q239" s="6" t="str">
        <f>P239&amp;" - "&amp;IFERROR(INDEX('L2'!$G$6:$G$502,MATCH(P239,'L2'!$P$6:$P$502,0)),"  ")</f>
        <v xml:space="preserve">I.8.8 -   </v>
      </c>
      <c r="R239" s="5" t="str">
        <f>R231&amp;"."&amp;RIGHT(R238,LEN(R238)-4)+1</f>
        <v>I.9.8</v>
      </c>
      <c r="S239" s="6" t="str">
        <f>R239&amp;" - "&amp;IFERROR(INDEX('L2'!$G$6:$G$502,MATCH(R239,'L2'!$P$6:$P$502,0)),"  ")</f>
        <v xml:space="preserve">I.9.8 -   </v>
      </c>
      <c r="T239" s="5" t="str">
        <f>T231&amp;"."&amp;RIGHT(T238,LEN(T238)-5)+1</f>
        <v>I.10.8</v>
      </c>
      <c r="U239" s="6" t="str">
        <f>T239&amp;" - "&amp;IFERROR(INDEX('L2'!$G$6:$G$502,MATCH(T239,'L2'!$P$6:$P$502,0)),"  ")</f>
        <v xml:space="preserve">I.10.8 -   </v>
      </c>
    </row>
    <row r="240" spans="2:21" s="7" customFormat="1" ht="16">
      <c r="B240" s="5" t="str">
        <f>B231&amp;"."&amp;RIGHT(B239,LEN(B239)-4)+1</f>
        <v>I.1.9</v>
      </c>
      <c r="C240" s="6" t="str">
        <f>B240&amp;" - "&amp;IFERROR(INDEX('L2'!$G$6:$G$502,MATCH(B240,'L2'!$P$6:$P$502,0)),"  ")</f>
        <v xml:space="preserve">I.1.9 -   </v>
      </c>
      <c r="D240" s="5" t="str">
        <f>D231&amp;"."&amp;RIGHT(D239,LEN(D239)-4)+1</f>
        <v>I.2.9</v>
      </c>
      <c r="E240" s="6" t="str">
        <f>D240&amp;" - "&amp;IFERROR(INDEX('L2'!$G$6:$G$502,MATCH(D240,'L2'!$P$6:$P$502,0)),"  ")</f>
        <v xml:space="preserve">I.2.9 -   </v>
      </c>
      <c r="F240" s="5" t="str">
        <f>F231&amp;"."&amp;RIGHT(F239,LEN(F239)-4)+1</f>
        <v>I.3.9</v>
      </c>
      <c r="G240" s="6" t="str">
        <f>F240&amp;" - "&amp;IFERROR(INDEX('L2'!$G$6:$G$502,MATCH(F240,'L2'!$P$6:$P$502,0)),"  ")</f>
        <v xml:space="preserve">I.3.9 -   </v>
      </c>
      <c r="H240" s="5" t="str">
        <f>H231&amp;"."&amp;RIGHT(H239,LEN(H239)-4)+1</f>
        <v>I.4.9</v>
      </c>
      <c r="I240" s="6" t="str">
        <f>H240&amp;" - "&amp;IFERROR(INDEX('L2'!$G$6:$G$502,MATCH(H240,'L2'!$P$6:$P$502,0)),"  ")</f>
        <v xml:space="preserve">I.4.9 -   </v>
      </c>
      <c r="J240" s="5" t="str">
        <f>J231&amp;"."&amp;RIGHT(J239,LEN(J239)-4)+1</f>
        <v>I.5.9</v>
      </c>
      <c r="K240" s="6" t="str">
        <f>J240&amp;" - "&amp;IFERROR(INDEX('L2'!$G$6:$G$502,MATCH(J240,'L2'!$P$6:$P$502,0)),"  ")</f>
        <v xml:space="preserve">I.5.9 -   </v>
      </c>
      <c r="L240" s="5" t="str">
        <f>L231&amp;"."&amp;RIGHT(L239,LEN(L239)-4)+1</f>
        <v>I.6.9</v>
      </c>
      <c r="M240" s="6" t="str">
        <f>L240&amp;" - "&amp;IFERROR(INDEX('L2'!$G$6:$G$502,MATCH(L240,'L2'!$P$6:$P$502,0)),"  ")</f>
        <v xml:space="preserve">I.6.9 -   </v>
      </c>
      <c r="N240" s="5" t="str">
        <f>N231&amp;"."&amp;RIGHT(N239,LEN(N239)-4)+1</f>
        <v>I.7.9</v>
      </c>
      <c r="O240" s="6" t="str">
        <f>N240&amp;" - "&amp;IFERROR(INDEX('L2'!$G$6:$G$502,MATCH(N240,'L2'!$P$6:$P$502,0)),"  ")</f>
        <v xml:space="preserve">I.7.9 -   </v>
      </c>
      <c r="P240" s="5" t="str">
        <f>P231&amp;"."&amp;RIGHT(P239,LEN(P239)-4)+1</f>
        <v>I.8.9</v>
      </c>
      <c r="Q240" s="6" t="str">
        <f>P240&amp;" - "&amp;IFERROR(INDEX('L2'!$G$6:$G$502,MATCH(P240,'L2'!$P$6:$P$502,0)),"  ")</f>
        <v xml:space="preserve">I.8.9 -   </v>
      </c>
      <c r="R240" s="5" t="str">
        <f>R231&amp;"."&amp;RIGHT(R239,LEN(R239)-4)+1</f>
        <v>I.9.9</v>
      </c>
      <c r="S240" s="6" t="str">
        <f>R240&amp;" - "&amp;IFERROR(INDEX('L2'!$G$6:$G$502,MATCH(R240,'L2'!$P$6:$P$502,0)),"  ")</f>
        <v xml:space="preserve">I.9.9 -   </v>
      </c>
      <c r="T240" s="5" t="str">
        <f>T231&amp;"."&amp;RIGHT(T239,LEN(T239)-5)+1</f>
        <v>I.10.9</v>
      </c>
      <c r="U240" s="6" t="str">
        <f>T240&amp;" - "&amp;IFERROR(INDEX('L2'!$G$6:$G$502,MATCH(T240,'L2'!$P$6:$P$502,0)),"  ")</f>
        <v xml:space="preserve">I.10.9 -   </v>
      </c>
    </row>
    <row r="241" spans="2:21" s="7" customFormat="1" ht="16">
      <c r="B241" s="5" t="str">
        <f>B231&amp;"."&amp;RIGHT(B240,LEN(B240)-4)+1</f>
        <v>I.1.10</v>
      </c>
      <c r="C241" s="6" t="str">
        <f>B241&amp;" - "&amp;IFERROR(INDEX('L2'!$G$6:$G$502,MATCH(B241,'L2'!$P$6:$P$502,0)),"  ")</f>
        <v xml:space="preserve">I.1.10 -   </v>
      </c>
      <c r="D241" s="5" t="str">
        <f>D231&amp;"."&amp;RIGHT(D240,LEN(D240)-4)+1</f>
        <v>I.2.10</v>
      </c>
      <c r="E241" s="6" t="str">
        <f>D241&amp;" - "&amp;IFERROR(INDEX('L2'!$G$6:$G$502,MATCH(D241,'L2'!$P$6:$P$502,0)),"  ")</f>
        <v xml:space="preserve">I.2.10 -   </v>
      </c>
      <c r="F241" s="5" t="str">
        <f>F231&amp;"."&amp;RIGHT(F240,LEN(F240)-4)+1</f>
        <v>I.3.10</v>
      </c>
      <c r="G241" s="6" t="str">
        <f>F241&amp;" - "&amp;IFERROR(INDEX('L2'!$G$6:$G$502,MATCH(F241,'L2'!$P$6:$P$502,0)),"  ")</f>
        <v xml:space="preserve">I.3.10 -   </v>
      </c>
      <c r="H241" s="5" t="str">
        <f>H231&amp;"."&amp;RIGHT(H240,LEN(H240)-4)+1</f>
        <v>I.4.10</v>
      </c>
      <c r="I241" s="6" t="str">
        <f>H241&amp;" - "&amp;IFERROR(INDEX('L2'!$G$6:$G$502,MATCH(H241,'L2'!$P$6:$P$502,0)),"  ")</f>
        <v xml:space="preserve">I.4.10 -   </v>
      </c>
      <c r="J241" s="5" t="str">
        <f>J231&amp;"."&amp;RIGHT(J240,LEN(J240)-4)+1</f>
        <v>I.5.10</v>
      </c>
      <c r="K241" s="6" t="str">
        <f>J241&amp;" - "&amp;IFERROR(INDEX('L2'!$G$6:$G$502,MATCH(J241,'L2'!$P$6:$P$502,0)),"  ")</f>
        <v xml:space="preserve">I.5.10 -   </v>
      </c>
      <c r="L241" s="5" t="str">
        <f>L231&amp;"."&amp;RIGHT(L240,LEN(L240)-4)+1</f>
        <v>I.6.10</v>
      </c>
      <c r="M241" s="6" t="str">
        <f>L241&amp;" - "&amp;IFERROR(INDEX('L2'!$G$6:$G$502,MATCH(L241,'L2'!$P$6:$P$502,0)),"  ")</f>
        <v xml:space="preserve">I.6.10 -   </v>
      </c>
      <c r="N241" s="5" t="str">
        <f>N231&amp;"."&amp;RIGHT(N240,LEN(N240)-4)+1</f>
        <v>I.7.10</v>
      </c>
      <c r="O241" s="6" t="str">
        <f>N241&amp;" - "&amp;IFERROR(INDEX('L2'!$G$6:$G$502,MATCH(N241,'L2'!$P$6:$P$502,0)),"  ")</f>
        <v xml:space="preserve">I.7.10 -   </v>
      </c>
      <c r="P241" s="5" t="str">
        <f>P231&amp;"."&amp;RIGHT(P240,LEN(P240)-4)+1</f>
        <v>I.8.10</v>
      </c>
      <c r="Q241" s="6" t="str">
        <f>P241&amp;" - "&amp;IFERROR(INDEX('L2'!$G$6:$G$502,MATCH(P241,'L2'!$P$6:$P$502,0)),"  ")</f>
        <v xml:space="preserve">I.8.10 -   </v>
      </c>
      <c r="R241" s="5" t="str">
        <f>R231&amp;"."&amp;RIGHT(R240,LEN(R240)-4)+1</f>
        <v>I.9.10</v>
      </c>
      <c r="S241" s="6" t="str">
        <f>R241&amp;" - "&amp;IFERROR(INDEX('L2'!$G$6:$G$502,MATCH(R241,'L2'!$P$6:$P$502,0)),"  ")</f>
        <v xml:space="preserve">I.9.10 -   </v>
      </c>
      <c r="T241" s="5" t="str">
        <f>T231&amp;"."&amp;RIGHT(T240,LEN(T240)-5)+1</f>
        <v>I.10.10</v>
      </c>
      <c r="U241" s="6" t="str">
        <f>T241&amp;" - "&amp;IFERROR(INDEX('L2'!$G$6:$G$502,MATCH(T241,'L2'!$P$6:$P$502,0)),"  ")</f>
        <v xml:space="preserve">I.10.10 -   </v>
      </c>
    </row>
    <row r="242" spans="2:21" s="7" customFormat="1" ht="16">
      <c r="B242" s="5" t="str">
        <f>B231&amp;"."&amp;RIGHT(B241,LEN(B241)-4)+1</f>
        <v>I.1.11</v>
      </c>
      <c r="C242" s="6" t="str">
        <f>B242&amp;" - "&amp;IFERROR(INDEX('L2'!$G$6:$G$502,MATCH(B242,'L2'!$P$6:$P$502,0)),"  ")</f>
        <v xml:space="preserve">I.1.11 -   </v>
      </c>
      <c r="D242" s="5" t="str">
        <f>D231&amp;"."&amp;RIGHT(D241,LEN(D241)-4)+1</f>
        <v>I.2.11</v>
      </c>
      <c r="E242" s="6" t="str">
        <f>D242&amp;" - "&amp;IFERROR(INDEX('L2'!$G$6:$G$502,MATCH(D242,'L2'!$P$6:$P$502,0)),"  ")</f>
        <v xml:space="preserve">I.2.11 -   </v>
      </c>
      <c r="F242" s="5" t="str">
        <f>F231&amp;"."&amp;RIGHT(F241,LEN(F241)-4)+1</f>
        <v>I.3.11</v>
      </c>
      <c r="G242" s="6" t="str">
        <f>F242&amp;" - "&amp;IFERROR(INDEX('L2'!$G$6:$G$502,MATCH(F242,'L2'!$P$6:$P$502,0)),"  ")</f>
        <v xml:space="preserve">I.3.11 -   </v>
      </c>
      <c r="H242" s="5" t="str">
        <f>H231&amp;"."&amp;RIGHT(H241,LEN(H241)-4)+1</f>
        <v>I.4.11</v>
      </c>
      <c r="I242" s="6" t="str">
        <f>H242&amp;" - "&amp;IFERROR(INDEX('L2'!$G$6:$G$502,MATCH(H242,'L2'!$P$6:$P$502,0)),"  ")</f>
        <v xml:space="preserve">I.4.11 -   </v>
      </c>
      <c r="J242" s="5" t="str">
        <f>J231&amp;"."&amp;RIGHT(J241,LEN(J241)-4)+1</f>
        <v>I.5.11</v>
      </c>
      <c r="K242" s="6" t="str">
        <f>J242&amp;" - "&amp;IFERROR(INDEX('L2'!$G$6:$G$502,MATCH(J242,'L2'!$P$6:$P$502,0)),"  ")</f>
        <v xml:space="preserve">I.5.11 -   </v>
      </c>
      <c r="L242" s="5" t="str">
        <f>L231&amp;"."&amp;RIGHT(L241,LEN(L241)-4)+1</f>
        <v>I.6.11</v>
      </c>
      <c r="M242" s="6" t="str">
        <f>L242&amp;" - "&amp;IFERROR(INDEX('L2'!$G$6:$G$502,MATCH(L242,'L2'!$P$6:$P$502,0)),"  ")</f>
        <v xml:space="preserve">I.6.11 -   </v>
      </c>
      <c r="N242" s="5" t="str">
        <f>N231&amp;"."&amp;RIGHT(N241,LEN(N241)-4)+1</f>
        <v>I.7.11</v>
      </c>
      <c r="O242" s="6" t="str">
        <f>N242&amp;" - "&amp;IFERROR(INDEX('L2'!$G$6:$G$502,MATCH(N242,'L2'!$P$6:$P$502,0)),"  ")</f>
        <v xml:space="preserve">I.7.11 -   </v>
      </c>
      <c r="P242" s="5" t="str">
        <f>P231&amp;"."&amp;RIGHT(P241,LEN(P241)-4)+1</f>
        <v>I.8.11</v>
      </c>
      <c r="Q242" s="6" t="str">
        <f>P242&amp;" - "&amp;IFERROR(INDEX('L2'!$G$6:$G$502,MATCH(P242,'L2'!$P$6:$P$502,0)),"  ")</f>
        <v xml:space="preserve">I.8.11 -   </v>
      </c>
      <c r="R242" s="5" t="str">
        <f>R231&amp;"."&amp;RIGHT(R241,LEN(R241)-4)+1</f>
        <v>I.9.11</v>
      </c>
      <c r="S242" s="6" t="str">
        <f>R242&amp;" - "&amp;IFERROR(INDEX('L2'!$G$6:$G$502,MATCH(R242,'L2'!$P$6:$P$502,0)),"  ")</f>
        <v xml:space="preserve">I.9.11 -   </v>
      </c>
      <c r="T242" s="5" t="str">
        <f>T231&amp;"."&amp;RIGHT(T241,LEN(T241)-5)+1</f>
        <v>I.10.11</v>
      </c>
      <c r="U242" s="6" t="str">
        <f>T242&amp;" - "&amp;IFERROR(INDEX('L2'!$G$6:$G$502,MATCH(T242,'L2'!$P$6:$P$502,0)),"  ")</f>
        <v xml:space="preserve">I.10.11 -   </v>
      </c>
    </row>
    <row r="243" spans="2:21" s="7" customFormat="1" ht="16">
      <c r="B243" s="5" t="str">
        <f>B231&amp;"."&amp;RIGHT(B242,LEN(B242)-4)+1</f>
        <v>I.1.12</v>
      </c>
      <c r="C243" s="6" t="str">
        <f>B243&amp;" - "&amp;IFERROR(INDEX('L2'!$G$6:$G$502,MATCH(B243,'L2'!$P$6:$P$502,0)),"  ")</f>
        <v xml:space="preserve">I.1.12 -   </v>
      </c>
      <c r="D243" s="5" t="str">
        <f>D231&amp;"."&amp;RIGHT(D242,LEN(D242)-4)+1</f>
        <v>I.2.12</v>
      </c>
      <c r="E243" s="6" t="str">
        <f>D243&amp;" - "&amp;IFERROR(INDEX('L2'!$G$6:$G$502,MATCH(D243,'L2'!$P$6:$P$502,0)),"  ")</f>
        <v xml:space="preserve">I.2.12 -   </v>
      </c>
      <c r="F243" s="5" t="str">
        <f>F231&amp;"."&amp;RIGHT(F242,LEN(F242)-4)+1</f>
        <v>I.3.12</v>
      </c>
      <c r="G243" s="6" t="str">
        <f>F243&amp;" - "&amp;IFERROR(INDEX('L2'!$G$6:$G$502,MATCH(F243,'L2'!$P$6:$P$502,0)),"  ")</f>
        <v xml:space="preserve">I.3.12 -   </v>
      </c>
      <c r="H243" s="5" t="str">
        <f>H231&amp;"."&amp;RIGHT(H242,LEN(H242)-4)+1</f>
        <v>I.4.12</v>
      </c>
      <c r="I243" s="6" t="str">
        <f>H243&amp;" - "&amp;IFERROR(INDEX('L2'!$G$6:$G$502,MATCH(H243,'L2'!$P$6:$P$502,0)),"  ")</f>
        <v xml:space="preserve">I.4.12 -   </v>
      </c>
      <c r="J243" s="5" t="str">
        <f>J231&amp;"."&amp;RIGHT(J242,LEN(J242)-4)+1</f>
        <v>I.5.12</v>
      </c>
      <c r="K243" s="6" t="str">
        <f>J243&amp;" - "&amp;IFERROR(INDEX('L2'!$G$6:$G$502,MATCH(J243,'L2'!$P$6:$P$502,0)),"  ")</f>
        <v xml:space="preserve">I.5.12 -   </v>
      </c>
      <c r="L243" s="5" t="str">
        <f>L231&amp;"."&amp;RIGHT(L242,LEN(L242)-4)+1</f>
        <v>I.6.12</v>
      </c>
      <c r="M243" s="6" t="str">
        <f>L243&amp;" - "&amp;IFERROR(INDEX('L2'!$G$6:$G$502,MATCH(L243,'L2'!$P$6:$P$502,0)),"  ")</f>
        <v xml:space="preserve">I.6.12 -   </v>
      </c>
      <c r="N243" s="5" t="str">
        <f>N231&amp;"."&amp;RIGHT(N242,LEN(N242)-4)+1</f>
        <v>I.7.12</v>
      </c>
      <c r="O243" s="6" t="str">
        <f>N243&amp;" - "&amp;IFERROR(INDEX('L2'!$G$6:$G$502,MATCH(N243,'L2'!$P$6:$P$502,0)),"  ")</f>
        <v xml:space="preserve">I.7.12 -   </v>
      </c>
      <c r="P243" s="5" t="str">
        <f>P231&amp;"."&amp;RIGHT(P242,LEN(P242)-4)+1</f>
        <v>I.8.12</v>
      </c>
      <c r="Q243" s="6" t="str">
        <f>P243&amp;" - "&amp;IFERROR(INDEX('L2'!$G$6:$G$502,MATCH(P243,'L2'!$P$6:$P$502,0)),"  ")</f>
        <v xml:space="preserve">I.8.12 -   </v>
      </c>
      <c r="R243" s="5" t="str">
        <f>R231&amp;"."&amp;RIGHT(R242,LEN(R242)-4)+1</f>
        <v>I.9.12</v>
      </c>
      <c r="S243" s="6" t="str">
        <f>R243&amp;" - "&amp;IFERROR(INDEX('L2'!$G$6:$G$502,MATCH(R243,'L2'!$P$6:$P$502,0)),"  ")</f>
        <v xml:space="preserve">I.9.12 -   </v>
      </c>
      <c r="T243" s="5" t="str">
        <f>T231&amp;"."&amp;RIGHT(T242,LEN(T242)-5)+1</f>
        <v>I.10.12</v>
      </c>
      <c r="U243" s="6" t="str">
        <f>T243&amp;" - "&amp;IFERROR(INDEX('L2'!$G$6:$G$502,MATCH(T243,'L2'!$P$6:$P$502,0)),"  ")</f>
        <v xml:space="preserve">I.10.12 -   </v>
      </c>
    </row>
    <row r="244" spans="2:21" s="7" customFormat="1" ht="16">
      <c r="B244" s="5" t="str">
        <f>B231&amp;"."&amp;RIGHT(B243,LEN(B243)-4)+1</f>
        <v>I.1.13</v>
      </c>
      <c r="C244" s="6" t="str">
        <f>B244&amp;" - "&amp;IFERROR(INDEX('L2'!$G$6:$G$502,MATCH(B244,'L2'!$P$6:$P$502,0)),"  ")</f>
        <v xml:space="preserve">I.1.13 -   </v>
      </c>
      <c r="D244" s="5" t="str">
        <f>D231&amp;"."&amp;RIGHT(D243,LEN(D243)-4)+1</f>
        <v>I.2.13</v>
      </c>
      <c r="E244" s="6" t="str">
        <f>D244&amp;" - "&amp;IFERROR(INDEX('L2'!$G$6:$G$502,MATCH(D244,'L2'!$P$6:$P$502,0)),"  ")</f>
        <v xml:space="preserve">I.2.13 -   </v>
      </c>
      <c r="F244" s="5" t="str">
        <f>F231&amp;"."&amp;RIGHT(F243,LEN(F243)-4)+1</f>
        <v>I.3.13</v>
      </c>
      <c r="G244" s="6" t="str">
        <f>F244&amp;" - "&amp;IFERROR(INDEX('L2'!$G$6:$G$502,MATCH(F244,'L2'!$P$6:$P$502,0)),"  ")</f>
        <v xml:space="preserve">I.3.13 -   </v>
      </c>
      <c r="H244" s="5" t="str">
        <f>H231&amp;"."&amp;RIGHT(H243,LEN(H243)-4)+1</f>
        <v>I.4.13</v>
      </c>
      <c r="I244" s="6" t="str">
        <f>H244&amp;" - "&amp;IFERROR(INDEX('L2'!$G$6:$G$502,MATCH(H244,'L2'!$P$6:$P$502,0)),"  ")</f>
        <v xml:space="preserve">I.4.13 -   </v>
      </c>
      <c r="J244" s="5" t="str">
        <f>J231&amp;"."&amp;RIGHT(J243,LEN(J243)-4)+1</f>
        <v>I.5.13</v>
      </c>
      <c r="K244" s="6" t="str">
        <f>J244&amp;" - "&amp;IFERROR(INDEX('L2'!$G$6:$G$502,MATCH(J244,'L2'!$P$6:$P$502,0)),"  ")</f>
        <v xml:space="preserve">I.5.13 -   </v>
      </c>
      <c r="L244" s="5" t="str">
        <f>L231&amp;"."&amp;RIGHT(L243,LEN(L243)-4)+1</f>
        <v>I.6.13</v>
      </c>
      <c r="M244" s="6" t="str">
        <f>L244&amp;" - "&amp;IFERROR(INDEX('L2'!$G$6:$G$502,MATCH(L244,'L2'!$P$6:$P$502,0)),"  ")</f>
        <v xml:space="preserve">I.6.13 -   </v>
      </c>
      <c r="N244" s="5" t="str">
        <f>N231&amp;"."&amp;RIGHT(N243,LEN(N243)-4)+1</f>
        <v>I.7.13</v>
      </c>
      <c r="O244" s="6" t="str">
        <f>N244&amp;" - "&amp;IFERROR(INDEX('L2'!$G$6:$G$502,MATCH(N244,'L2'!$P$6:$P$502,0)),"  ")</f>
        <v xml:space="preserve">I.7.13 -   </v>
      </c>
      <c r="P244" s="5" t="str">
        <f>P231&amp;"."&amp;RIGHT(P243,LEN(P243)-4)+1</f>
        <v>I.8.13</v>
      </c>
      <c r="Q244" s="6" t="str">
        <f>P244&amp;" - "&amp;IFERROR(INDEX('L2'!$G$6:$G$502,MATCH(P244,'L2'!$P$6:$P$502,0)),"  ")</f>
        <v xml:space="preserve">I.8.13 -   </v>
      </c>
      <c r="R244" s="5" t="str">
        <f>R231&amp;"."&amp;RIGHT(R243,LEN(R243)-4)+1</f>
        <v>I.9.13</v>
      </c>
      <c r="S244" s="6" t="str">
        <f>R244&amp;" - "&amp;IFERROR(INDEX('L2'!$G$6:$G$502,MATCH(R244,'L2'!$P$6:$P$502,0)),"  ")</f>
        <v xml:space="preserve">I.9.13 -   </v>
      </c>
      <c r="T244" s="5" t="str">
        <f>T231&amp;"."&amp;RIGHT(T243,LEN(T243)-5)+1</f>
        <v>I.10.13</v>
      </c>
      <c r="U244" s="6" t="str">
        <f>T244&amp;" - "&amp;IFERROR(INDEX('L2'!$G$6:$G$502,MATCH(T244,'L2'!$P$6:$P$502,0)),"  ")</f>
        <v xml:space="preserve">I.10.13 -   </v>
      </c>
    </row>
    <row r="245" spans="2:21" s="7" customFormat="1" ht="16">
      <c r="B245" s="5" t="str">
        <f>B231&amp;"."&amp;RIGHT(B244,LEN(B244)-4)+1</f>
        <v>I.1.14</v>
      </c>
      <c r="C245" s="6" t="str">
        <f>B245&amp;" - "&amp;IFERROR(INDEX('L2'!$G$6:$G$502,MATCH(B245,'L2'!$P$6:$P$502,0)),"  ")</f>
        <v xml:space="preserve">I.1.14 -   </v>
      </c>
      <c r="D245" s="5" t="str">
        <f>D231&amp;"."&amp;RIGHT(D244,LEN(D244)-4)+1</f>
        <v>I.2.14</v>
      </c>
      <c r="E245" s="6" t="str">
        <f>D245&amp;" - "&amp;IFERROR(INDEX('L2'!$G$6:$G$502,MATCH(D245,'L2'!$P$6:$P$502,0)),"  ")</f>
        <v xml:space="preserve">I.2.14 -   </v>
      </c>
      <c r="F245" s="5" t="str">
        <f>F231&amp;"."&amp;RIGHT(F244,LEN(F244)-4)+1</f>
        <v>I.3.14</v>
      </c>
      <c r="G245" s="6" t="str">
        <f>F245&amp;" - "&amp;IFERROR(INDEX('L2'!$G$6:$G$502,MATCH(F245,'L2'!$P$6:$P$502,0)),"  ")</f>
        <v xml:space="preserve">I.3.14 -   </v>
      </c>
      <c r="H245" s="5" t="str">
        <f>H231&amp;"."&amp;RIGHT(H244,LEN(H244)-4)+1</f>
        <v>I.4.14</v>
      </c>
      <c r="I245" s="6" t="str">
        <f>H245&amp;" - "&amp;IFERROR(INDEX('L2'!$G$6:$G$502,MATCH(H245,'L2'!$P$6:$P$502,0)),"  ")</f>
        <v xml:space="preserve">I.4.14 -   </v>
      </c>
      <c r="J245" s="5" t="str">
        <f>J231&amp;"."&amp;RIGHT(J244,LEN(J244)-4)+1</f>
        <v>I.5.14</v>
      </c>
      <c r="K245" s="6" t="str">
        <f>J245&amp;" - "&amp;IFERROR(INDEX('L2'!$G$6:$G$502,MATCH(J245,'L2'!$P$6:$P$502,0)),"  ")</f>
        <v xml:space="preserve">I.5.14 -   </v>
      </c>
      <c r="L245" s="5" t="str">
        <f>L231&amp;"."&amp;RIGHT(L244,LEN(L244)-4)+1</f>
        <v>I.6.14</v>
      </c>
      <c r="M245" s="6" t="str">
        <f>L245&amp;" - "&amp;IFERROR(INDEX('L2'!$G$6:$G$502,MATCH(L245,'L2'!$P$6:$P$502,0)),"  ")</f>
        <v xml:space="preserve">I.6.14 -   </v>
      </c>
      <c r="N245" s="5" t="str">
        <f>N231&amp;"."&amp;RIGHT(N244,LEN(N244)-4)+1</f>
        <v>I.7.14</v>
      </c>
      <c r="O245" s="6" t="str">
        <f>N245&amp;" - "&amp;IFERROR(INDEX('L2'!$G$6:$G$502,MATCH(N245,'L2'!$P$6:$P$502,0)),"  ")</f>
        <v xml:space="preserve">I.7.14 -   </v>
      </c>
      <c r="P245" s="5" t="str">
        <f>P231&amp;"."&amp;RIGHT(P244,LEN(P244)-4)+1</f>
        <v>I.8.14</v>
      </c>
      <c r="Q245" s="6" t="str">
        <f>P245&amp;" - "&amp;IFERROR(INDEX('L2'!$G$6:$G$502,MATCH(P245,'L2'!$P$6:$P$502,0)),"  ")</f>
        <v xml:space="preserve">I.8.14 -   </v>
      </c>
      <c r="R245" s="5" t="str">
        <f>R231&amp;"."&amp;RIGHT(R244,LEN(R244)-4)+1</f>
        <v>I.9.14</v>
      </c>
      <c r="S245" s="6" t="str">
        <f>R245&amp;" - "&amp;IFERROR(INDEX('L2'!$G$6:$G$502,MATCH(R245,'L2'!$P$6:$P$502,0)),"  ")</f>
        <v xml:space="preserve">I.9.14 -   </v>
      </c>
      <c r="T245" s="5" t="str">
        <f>T231&amp;"."&amp;RIGHT(T244,LEN(T244)-5)+1</f>
        <v>I.10.14</v>
      </c>
      <c r="U245" s="6" t="str">
        <f>T245&amp;" - "&amp;IFERROR(INDEX('L2'!$G$6:$G$502,MATCH(T245,'L2'!$P$6:$P$502,0)),"  ")</f>
        <v xml:space="preserve">I.10.14 -   </v>
      </c>
    </row>
    <row r="246" spans="2:21" s="7" customFormat="1" ht="16">
      <c r="B246" s="5" t="str">
        <f>B231&amp;"."&amp;RIGHT(B245,LEN(B245)-4)+1</f>
        <v>I.1.15</v>
      </c>
      <c r="C246" s="6" t="str">
        <f>B246&amp;" - "&amp;IFERROR(INDEX('L2'!$G$6:$G$502,MATCH(B246,'L2'!$P$6:$P$502,0)),"  ")</f>
        <v xml:space="preserve">I.1.15 -   </v>
      </c>
      <c r="D246" s="5" t="str">
        <f>D231&amp;"."&amp;RIGHT(D245,LEN(D245)-4)+1</f>
        <v>I.2.15</v>
      </c>
      <c r="E246" s="6" t="str">
        <f>D246&amp;" - "&amp;IFERROR(INDEX('L2'!$G$6:$G$502,MATCH(D246,'L2'!$P$6:$P$502,0)),"  ")</f>
        <v xml:space="preserve">I.2.15 -   </v>
      </c>
      <c r="F246" s="5" t="str">
        <f>F231&amp;"."&amp;RIGHT(F245,LEN(F245)-4)+1</f>
        <v>I.3.15</v>
      </c>
      <c r="G246" s="6" t="str">
        <f>F246&amp;" - "&amp;IFERROR(INDEX('L2'!$G$6:$G$502,MATCH(F246,'L2'!$P$6:$P$502,0)),"  ")</f>
        <v xml:space="preserve">I.3.15 -   </v>
      </c>
      <c r="H246" s="5" t="str">
        <f>H231&amp;"."&amp;RIGHT(H245,LEN(H245)-4)+1</f>
        <v>I.4.15</v>
      </c>
      <c r="I246" s="6" t="str">
        <f>H246&amp;" - "&amp;IFERROR(INDEX('L2'!$G$6:$G$502,MATCH(H246,'L2'!$P$6:$P$502,0)),"  ")</f>
        <v xml:space="preserve">I.4.15 -   </v>
      </c>
      <c r="J246" s="5" t="str">
        <f>J231&amp;"."&amp;RIGHT(J245,LEN(J245)-4)+1</f>
        <v>I.5.15</v>
      </c>
      <c r="K246" s="6" t="str">
        <f>J246&amp;" - "&amp;IFERROR(INDEX('L2'!$G$6:$G$502,MATCH(J246,'L2'!$P$6:$P$502,0)),"  ")</f>
        <v xml:space="preserve">I.5.15 -   </v>
      </c>
      <c r="L246" s="5" t="str">
        <f>L231&amp;"."&amp;RIGHT(L245,LEN(L245)-4)+1</f>
        <v>I.6.15</v>
      </c>
      <c r="M246" s="6" t="str">
        <f>L246&amp;" - "&amp;IFERROR(INDEX('L2'!$G$6:$G$502,MATCH(L246,'L2'!$P$6:$P$502,0)),"  ")</f>
        <v xml:space="preserve">I.6.15 -   </v>
      </c>
      <c r="N246" s="5" t="str">
        <f>N231&amp;"."&amp;RIGHT(N245,LEN(N245)-4)+1</f>
        <v>I.7.15</v>
      </c>
      <c r="O246" s="6" t="str">
        <f>N246&amp;" - "&amp;IFERROR(INDEX('L2'!$G$6:$G$502,MATCH(N246,'L2'!$P$6:$P$502,0)),"  ")</f>
        <v xml:space="preserve">I.7.15 -   </v>
      </c>
      <c r="P246" s="5" t="str">
        <f>P231&amp;"."&amp;RIGHT(P245,LEN(P245)-4)+1</f>
        <v>I.8.15</v>
      </c>
      <c r="Q246" s="6" t="str">
        <f>P246&amp;" - "&amp;IFERROR(INDEX('L2'!$G$6:$G$502,MATCH(P246,'L2'!$P$6:$P$502,0)),"  ")</f>
        <v xml:space="preserve">I.8.15 -   </v>
      </c>
      <c r="R246" s="5" t="str">
        <f>R231&amp;"."&amp;RIGHT(R245,LEN(R245)-4)+1</f>
        <v>I.9.15</v>
      </c>
      <c r="S246" s="6" t="str">
        <f>R246&amp;" - "&amp;IFERROR(INDEX('L2'!$G$6:$G$502,MATCH(R246,'L2'!$P$6:$P$502,0)),"  ")</f>
        <v xml:space="preserve">I.9.15 -   </v>
      </c>
      <c r="T246" s="5" t="str">
        <f>T231&amp;"."&amp;RIGHT(T245,LEN(T245)-5)+1</f>
        <v>I.10.15</v>
      </c>
      <c r="U246" s="6" t="str">
        <f>T246&amp;" - "&amp;IFERROR(INDEX('L2'!$G$6:$G$502,MATCH(T246,'L2'!$P$6:$P$502,0)),"  ")</f>
        <v xml:space="preserve">I.10.15 -   </v>
      </c>
    </row>
    <row r="247" spans="2:21" s="7" customFormat="1" ht="16">
      <c r="B247" s="5" t="str">
        <f>B231&amp;"."&amp;RIGHT(B246,LEN(B246)-4)+1</f>
        <v>I.1.16</v>
      </c>
      <c r="C247" s="6" t="str">
        <f>B247&amp;" - "&amp;IFERROR(INDEX('L2'!$G$6:$G$502,MATCH(B247,'L2'!$P$6:$P$502,0)),"  ")</f>
        <v xml:space="preserve">I.1.16 -   </v>
      </c>
      <c r="D247" s="5" t="str">
        <f>D231&amp;"."&amp;RIGHT(D246,LEN(D246)-4)+1</f>
        <v>I.2.16</v>
      </c>
      <c r="E247" s="6" t="str">
        <f>D247&amp;" - "&amp;IFERROR(INDEX('L2'!$G$6:$G$502,MATCH(D247,'L2'!$P$6:$P$502,0)),"  ")</f>
        <v xml:space="preserve">I.2.16 -   </v>
      </c>
      <c r="F247" s="5" t="str">
        <f>F231&amp;"."&amp;RIGHT(F246,LEN(F246)-4)+1</f>
        <v>I.3.16</v>
      </c>
      <c r="G247" s="6" t="str">
        <f>F247&amp;" - "&amp;IFERROR(INDEX('L2'!$G$6:$G$502,MATCH(F247,'L2'!$P$6:$P$502,0)),"  ")</f>
        <v xml:space="preserve">I.3.16 -   </v>
      </c>
      <c r="H247" s="5" t="str">
        <f>H231&amp;"."&amp;RIGHT(H246,LEN(H246)-4)+1</f>
        <v>I.4.16</v>
      </c>
      <c r="I247" s="6" t="str">
        <f>H247&amp;" - "&amp;IFERROR(INDEX('L2'!$G$6:$G$502,MATCH(H247,'L2'!$P$6:$P$502,0)),"  ")</f>
        <v xml:space="preserve">I.4.16 -   </v>
      </c>
      <c r="J247" s="5" t="str">
        <f>J231&amp;"."&amp;RIGHT(J246,LEN(J246)-4)+1</f>
        <v>I.5.16</v>
      </c>
      <c r="K247" s="6" t="str">
        <f>J247&amp;" - "&amp;IFERROR(INDEX('L2'!$G$6:$G$502,MATCH(J247,'L2'!$P$6:$P$502,0)),"  ")</f>
        <v xml:space="preserve">I.5.16 -   </v>
      </c>
      <c r="L247" s="5" t="str">
        <f>L231&amp;"."&amp;RIGHT(L246,LEN(L246)-4)+1</f>
        <v>I.6.16</v>
      </c>
      <c r="M247" s="6" t="str">
        <f>L247&amp;" - "&amp;IFERROR(INDEX('L2'!$G$6:$G$502,MATCH(L247,'L2'!$P$6:$P$502,0)),"  ")</f>
        <v xml:space="preserve">I.6.16 -   </v>
      </c>
      <c r="N247" s="5" t="str">
        <f>N231&amp;"."&amp;RIGHT(N246,LEN(N246)-4)+1</f>
        <v>I.7.16</v>
      </c>
      <c r="O247" s="6" t="str">
        <f>N247&amp;" - "&amp;IFERROR(INDEX('L2'!$G$6:$G$502,MATCH(N247,'L2'!$P$6:$P$502,0)),"  ")</f>
        <v xml:space="preserve">I.7.16 -   </v>
      </c>
      <c r="P247" s="5" t="str">
        <f>P231&amp;"."&amp;RIGHT(P246,LEN(P246)-4)+1</f>
        <v>I.8.16</v>
      </c>
      <c r="Q247" s="6" t="str">
        <f>P247&amp;" - "&amp;IFERROR(INDEX('L2'!$G$6:$G$502,MATCH(P247,'L2'!$P$6:$P$502,0)),"  ")</f>
        <v xml:space="preserve">I.8.16 -   </v>
      </c>
      <c r="R247" s="5" t="str">
        <f>R231&amp;"."&amp;RIGHT(R246,LEN(R246)-4)+1</f>
        <v>I.9.16</v>
      </c>
      <c r="S247" s="6" t="str">
        <f>R247&amp;" - "&amp;IFERROR(INDEX('L2'!$G$6:$G$502,MATCH(R247,'L2'!$P$6:$P$502,0)),"  ")</f>
        <v xml:space="preserve">I.9.16 -   </v>
      </c>
      <c r="T247" s="5" t="str">
        <f>T231&amp;"."&amp;RIGHT(T246,LEN(T246)-5)+1</f>
        <v>I.10.16</v>
      </c>
      <c r="U247" s="6" t="str">
        <f>T247&amp;" - "&amp;IFERROR(INDEX('L2'!$G$6:$G$502,MATCH(T247,'L2'!$P$6:$P$502,0)),"  ")</f>
        <v xml:space="preserve">I.10.16 -   </v>
      </c>
    </row>
    <row r="248" spans="2:21" s="7" customFormat="1" ht="16">
      <c r="B248" s="5" t="str">
        <f>B231&amp;"."&amp;RIGHT(B247,LEN(B247)-4)+1</f>
        <v>I.1.17</v>
      </c>
      <c r="C248" s="6" t="str">
        <f>B248&amp;" - "&amp;IFERROR(INDEX('L2'!$G$6:$G$502,MATCH(B248,'L2'!$P$6:$P$502,0)),"  ")</f>
        <v xml:space="preserve">I.1.17 -   </v>
      </c>
      <c r="D248" s="5" t="str">
        <f>D231&amp;"."&amp;RIGHT(D247,LEN(D247)-4)+1</f>
        <v>I.2.17</v>
      </c>
      <c r="E248" s="6" t="str">
        <f>D248&amp;" - "&amp;IFERROR(INDEX('L2'!$G$6:$G$502,MATCH(D248,'L2'!$P$6:$P$502,0)),"  ")</f>
        <v xml:space="preserve">I.2.17 -   </v>
      </c>
      <c r="F248" s="5" t="str">
        <f>F231&amp;"."&amp;RIGHT(F247,LEN(F247)-4)+1</f>
        <v>I.3.17</v>
      </c>
      <c r="G248" s="6" t="str">
        <f>F248&amp;" - "&amp;IFERROR(INDEX('L2'!$G$6:$G$502,MATCH(F248,'L2'!$P$6:$P$502,0)),"  ")</f>
        <v xml:space="preserve">I.3.17 -   </v>
      </c>
      <c r="H248" s="5" t="str">
        <f>H231&amp;"."&amp;RIGHT(H247,LEN(H247)-4)+1</f>
        <v>I.4.17</v>
      </c>
      <c r="I248" s="6" t="str">
        <f>H248&amp;" - "&amp;IFERROR(INDEX('L2'!$G$6:$G$502,MATCH(H248,'L2'!$P$6:$P$502,0)),"  ")</f>
        <v xml:space="preserve">I.4.17 -   </v>
      </c>
      <c r="J248" s="5" t="str">
        <f>J231&amp;"."&amp;RIGHT(J247,LEN(J247)-4)+1</f>
        <v>I.5.17</v>
      </c>
      <c r="K248" s="6" t="str">
        <f>J248&amp;" - "&amp;IFERROR(INDEX('L2'!$G$6:$G$502,MATCH(J248,'L2'!$P$6:$P$502,0)),"  ")</f>
        <v xml:space="preserve">I.5.17 -   </v>
      </c>
      <c r="L248" s="5" t="str">
        <f>L231&amp;"."&amp;RIGHT(L247,LEN(L247)-4)+1</f>
        <v>I.6.17</v>
      </c>
      <c r="M248" s="6" t="str">
        <f>L248&amp;" - "&amp;IFERROR(INDEX('L2'!$G$6:$G$502,MATCH(L248,'L2'!$P$6:$P$502,0)),"  ")</f>
        <v xml:space="preserve">I.6.17 -   </v>
      </c>
      <c r="N248" s="5" t="str">
        <f>N231&amp;"."&amp;RIGHT(N247,LEN(N247)-4)+1</f>
        <v>I.7.17</v>
      </c>
      <c r="O248" s="6" t="str">
        <f>N248&amp;" - "&amp;IFERROR(INDEX('L2'!$G$6:$G$502,MATCH(N248,'L2'!$P$6:$P$502,0)),"  ")</f>
        <v xml:space="preserve">I.7.17 -   </v>
      </c>
      <c r="P248" s="5" t="str">
        <f>P231&amp;"."&amp;RIGHT(P247,LEN(P247)-4)+1</f>
        <v>I.8.17</v>
      </c>
      <c r="Q248" s="6" t="str">
        <f>P248&amp;" - "&amp;IFERROR(INDEX('L2'!$G$6:$G$502,MATCH(P248,'L2'!$P$6:$P$502,0)),"  ")</f>
        <v xml:space="preserve">I.8.17 -   </v>
      </c>
      <c r="R248" s="5" t="str">
        <f>R231&amp;"."&amp;RIGHT(R247,LEN(R247)-4)+1</f>
        <v>I.9.17</v>
      </c>
      <c r="S248" s="6" t="str">
        <f>R248&amp;" - "&amp;IFERROR(INDEX('L2'!$G$6:$G$502,MATCH(R248,'L2'!$P$6:$P$502,0)),"  ")</f>
        <v xml:space="preserve">I.9.17 -   </v>
      </c>
      <c r="T248" s="5" t="str">
        <f>T231&amp;"."&amp;RIGHT(T247,LEN(T247)-5)+1</f>
        <v>I.10.17</v>
      </c>
      <c r="U248" s="6" t="str">
        <f>T248&amp;" - "&amp;IFERROR(INDEX('L2'!$G$6:$G$502,MATCH(T248,'L2'!$P$6:$P$502,0)),"  ")</f>
        <v xml:space="preserve">I.10.17 -   </v>
      </c>
    </row>
    <row r="249" spans="2:21" s="7" customFormat="1" ht="16">
      <c r="B249" s="5" t="str">
        <f>B231&amp;"."&amp;RIGHT(B248,LEN(B248)-4)+1</f>
        <v>I.1.18</v>
      </c>
      <c r="C249" s="6" t="str">
        <f>B249&amp;" - "&amp;IFERROR(INDEX('L2'!$G$6:$G$502,MATCH(B249,'L2'!$P$6:$P$502,0)),"  ")</f>
        <v xml:space="preserve">I.1.18 -   </v>
      </c>
      <c r="D249" s="5" t="str">
        <f>D231&amp;"."&amp;RIGHT(D248,LEN(D248)-4)+1</f>
        <v>I.2.18</v>
      </c>
      <c r="E249" s="6" t="str">
        <f>D249&amp;" - "&amp;IFERROR(INDEX('L2'!$G$6:$G$502,MATCH(D249,'L2'!$P$6:$P$502,0)),"  ")</f>
        <v xml:space="preserve">I.2.18 -   </v>
      </c>
      <c r="F249" s="5" t="str">
        <f>F231&amp;"."&amp;RIGHT(F248,LEN(F248)-4)+1</f>
        <v>I.3.18</v>
      </c>
      <c r="G249" s="6" t="str">
        <f>F249&amp;" - "&amp;IFERROR(INDEX('L2'!$G$6:$G$502,MATCH(F249,'L2'!$P$6:$P$502,0)),"  ")</f>
        <v xml:space="preserve">I.3.18 -   </v>
      </c>
      <c r="H249" s="5" t="str">
        <f>H231&amp;"."&amp;RIGHT(H248,LEN(H248)-4)+1</f>
        <v>I.4.18</v>
      </c>
      <c r="I249" s="6" t="str">
        <f>H249&amp;" - "&amp;IFERROR(INDEX('L2'!$G$6:$G$502,MATCH(H249,'L2'!$P$6:$P$502,0)),"  ")</f>
        <v xml:space="preserve">I.4.18 -   </v>
      </c>
      <c r="J249" s="5" t="str">
        <f>J231&amp;"."&amp;RIGHT(J248,LEN(J248)-4)+1</f>
        <v>I.5.18</v>
      </c>
      <c r="K249" s="6" t="str">
        <f>J249&amp;" - "&amp;IFERROR(INDEX('L2'!$G$6:$G$502,MATCH(J249,'L2'!$P$6:$P$502,0)),"  ")</f>
        <v xml:space="preserve">I.5.18 -   </v>
      </c>
      <c r="L249" s="5" t="str">
        <f>L231&amp;"."&amp;RIGHT(L248,LEN(L248)-4)+1</f>
        <v>I.6.18</v>
      </c>
      <c r="M249" s="6" t="str">
        <f>L249&amp;" - "&amp;IFERROR(INDEX('L2'!$G$6:$G$502,MATCH(L249,'L2'!$P$6:$P$502,0)),"  ")</f>
        <v xml:space="preserve">I.6.18 -   </v>
      </c>
      <c r="N249" s="5" t="str">
        <f>N231&amp;"."&amp;RIGHT(N248,LEN(N248)-4)+1</f>
        <v>I.7.18</v>
      </c>
      <c r="O249" s="6" t="str">
        <f>N249&amp;" - "&amp;IFERROR(INDEX('L2'!$G$6:$G$502,MATCH(N249,'L2'!$P$6:$P$502,0)),"  ")</f>
        <v xml:space="preserve">I.7.18 -   </v>
      </c>
      <c r="P249" s="5" t="str">
        <f>P231&amp;"."&amp;RIGHT(P248,LEN(P248)-4)+1</f>
        <v>I.8.18</v>
      </c>
      <c r="Q249" s="6" t="str">
        <f>P249&amp;" - "&amp;IFERROR(INDEX('L2'!$G$6:$G$502,MATCH(P249,'L2'!$P$6:$P$502,0)),"  ")</f>
        <v xml:space="preserve">I.8.18 -   </v>
      </c>
      <c r="R249" s="5" t="str">
        <f>R231&amp;"."&amp;RIGHT(R248,LEN(R248)-4)+1</f>
        <v>I.9.18</v>
      </c>
      <c r="S249" s="6" t="str">
        <f>R249&amp;" - "&amp;IFERROR(INDEX('L2'!$G$6:$G$502,MATCH(R249,'L2'!$P$6:$P$502,0)),"  ")</f>
        <v xml:space="preserve">I.9.18 -   </v>
      </c>
      <c r="T249" s="5" t="str">
        <f>T231&amp;"."&amp;RIGHT(T248,LEN(T248)-5)+1</f>
        <v>I.10.18</v>
      </c>
      <c r="U249" s="6" t="str">
        <f>T249&amp;" - "&amp;IFERROR(INDEX('L2'!$G$6:$G$502,MATCH(T249,'L2'!$P$6:$P$502,0)),"  ")</f>
        <v xml:space="preserve">I.10.18 -   </v>
      </c>
    </row>
    <row r="250" spans="2:21" s="7" customFormat="1" ht="16">
      <c r="B250" s="5" t="str">
        <f>B231&amp;"."&amp;RIGHT(B249,LEN(B249)-4)+1</f>
        <v>I.1.19</v>
      </c>
      <c r="C250" s="6" t="str">
        <f>B250&amp;" - "&amp;IFERROR(INDEX('L2'!$G$6:$G$502,MATCH(B250,'L2'!$P$6:$P$502,0)),"  ")</f>
        <v xml:space="preserve">I.1.19 -   </v>
      </c>
      <c r="D250" s="5" t="str">
        <f>D231&amp;"."&amp;RIGHT(D249,LEN(D249)-4)+1</f>
        <v>I.2.19</v>
      </c>
      <c r="E250" s="6" t="str">
        <f>D250&amp;" - "&amp;IFERROR(INDEX('L2'!$G$6:$G$502,MATCH(D250,'L2'!$P$6:$P$502,0)),"  ")</f>
        <v xml:space="preserve">I.2.19 -   </v>
      </c>
      <c r="F250" s="5" t="str">
        <f>F231&amp;"."&amp;RIGHT(F249,LEN(F249)-4)+1</f>
        <v>I.3.19</v>
      </c>
      <c r="G250" s="6" t="str">
        <f>F250&amp;" - "&amp;IFERROR(INDEX('L2'!$G$6:$G$502,MATCH(F250,'L2'!$P$6:$P$502,0)),"  ")</f>
        <v xml:space="preserve">I.3.19 -   </v>
      </c>
      <c r="H250" s="5" t="str">
        <f>H231&amp;"."&amp;RIGHT(H249,LEN(H249)-4)+1</f>
        <v>I.4.19</v>
      </c>
      <c r="I250" s="6" t="str">
        <f>H250&amp;" - "&amp;IFERROR(INDEX('L2'!$G$6:$G$502,MATCH(H250,'L2'!$P$6:$P$502,0)),"  ")</f>
        <v xml:space="preserve">I.4.19 -   </v>
      </c>
      <c r="J250" s="5" t="str">
        <f>J231&amp;"."&amp;RIGHT(J249,LEN(J249)-4)+1</f>
        <v>I.5.19</v>
      </c>
      <c r="K250" s="6" t="str">
        <f>J250&amp;" - "&amp;IFERROR(INDEX('L2'!$G$6:$G$502,MATCH(J250,'L2'!$P$6:$P$502,0)),"  ")</f>
        <v xml:space="preserve">I.5.19 -   </v>
      </c>
      <c r="L250" s="5" t="str">
        <f>L231&amp;"."&amp;RIGHT(L249,LEN(L249)-4)+1</f>
        <v>I.6.19</v>
      </c>
      <c r="M250" s="6" t="str">
        <f>L250&amp;" - "&amp;IFERROR(INDEX('L2'!$G$6:$G$502,MATCH(L250,'L2'!$P$6:$P$502,0)),"  ")</f>
        <v xml:space="preserve">I.6.19 -   </v>
      </c>
      <c r="N250" s="5" t="str">
        <f>N231&amp;"."&amp;RIGHT(N249,LEN(N249)-4)+1</f>
        <v>I.7.19</v>
      </c>
      <c r="O250" s="6" t="str">
        <f>N250&amp;" - "&amp;IFERROR(INDEX('L2'!$G$6:$G$502,MATCH(N250,'L2'!$P$6:$P$502,0)),"  ")</f>
        <v xml:space="preserve">I.7.19 -   </v>
      </c>
      <c r="P250" s="5" t="str">
        <f>P231&amp;"."&amp;RIGHT(P249,LEN(P249)-4)+1</f>
        <v>I.8.19</v>
      </c>
      <c r="Q250" s="6" t="str">
        <f>P250&amp;" - "&amp;IFERROR(INDEX('L2'!$G$6:$G$502,MATCH(P250,'L2'!$P$6:$P$502,0)),"  ")</f>
        <v xml:space="preserve">I.8.19 -   </v>
      </c>
      <c r="R250" s="5" t="str">
        <f>R231&amp;"."&amp;RIGHT(R249,LEN(R249)-4)+1</f>
        <v>I.9.19</v>
      </c>
      <c r="S250" s="6" t="str">
        <f>R250&amp;" - "&amp;IFERROR(INDEX('L2'!$G$6:$G$502,MATCH(R250,'L2'!$P$6:$P$502,0)),"  ")</f>
        <v xml:space="preserve">I.9.19 -   </v>
      </c>
      <c r="T250" s="5" t="str">
        <f>T231&amp;"."&amp;RIGHT(T249,LEN(T249)-5)+1</f>
        <v>I.10.19</v>
      </c>
      <c r="U250" s="6" t="str">
        <f>T250&amp;" - "&amp;IFERROR(INDEX('L2'!$G$6:$G$502,MATCH(T250,'L2'!$P$6:$P$502,0)),"  ")</f>
        <v xml:space="preserve">I.10.19 -   </v>
      </c>
    </row>
    <row r="251" spans="2:21" s="7" customFormat="1" ht="16">
      <c r="B251" s="5" t="str">
        <f>B231&amp;"."&amp;RIGHT(B250,LEN(B250)-4)+1</f>
        <v>I.1.20</v>
      </c>
      <c r="C251" s="6" t="str">
        <f>B251&amp;" - "&amp;IFERROR(INDEX('L2'!$G$6:$G$502,MATCH(B251,'L2'!$P$6:$P$502,0)),"  ")</f>
        <v xml:space="preserve">I.1.20 -   </v>
      </c>
      <c r="D251" s="5" t="str">
        <f>D231&amp;"."&amp;RIGHT(D250,LEN(D250)-4)+1</f>
        <v>I.2.20</v>
      </c>
      <c r="E251" s="6" t="str">
        <f>D251&amp;" - "&amp;IFERROR(INDEX('L2'!$G$6:$G$502,MATCH(D251,'L2'!$P$6:$P$502,0)),"  ")</f>
        <v xml:space="preserve">I.2.20 -   </v>
      </c>
      <c r="F251" s="5" t="str">
        <f>F231&amp;"."&amp;RIGHT(F250,LEN(F250)-4)+1</f>
        <v>I.3.20</v>
      </c>
      <c r="G251" s="6" t="str">
        <f>F251&amp;" - "&amp;IFERROR(INDEX('L2'!$G$6:$G$502,MATCH(F251,'L2'!$P$6:$P$502,0)),"  ")</f>
        <v xml:space="preserve">I.3.20 -   </v>
      </c>
      <c r="H251" s="5" t="str">
        <f>H231&amp;"."&amp;RIGHT(H250,LEN(H250)-4)+1</f>
        <v>I.4.20</v>
      </c>
      <c r="I251" s="6" t="str">
        <f>H251&amp;" - "&amp;IFERROR(INDEX('L2'!$G$6:$G$502,MATCH(H251,'L2'!$P$6:$P$502,0)),"  ")</f>
        <v xml:space="preserve">I.4.20 -   </v>
      </c>
      <c r="J251" s="5" t="str">
        <f>J231&amp;"."&amp;RIGHT(J250,LEN(J250)-4)+1</f>
        <v>I.5.20</v>
      </c>
      <c r="K251" s="6" t="str">
        <f>J251&amp;" - "&amp;IFERROR(INDEX('L2'!$G$6:$G$502,MATCH(J251,'L2'!$P$6:$P$502,0)),"  ")</f>
        <v xml:space="preserve">I.5.20 -   </v>
      </c>
      <c r="L251" s="5" t="str">
        <f>L231&amp;"."&amp;RIGHT(L250,LEN(L250)-4)+1</f>
        <v>I.6.20</v>
      </c>
      <c r="M251" s="6" t="str">
        <f>L251&amp;" - "&amp;IFERROR(INDEX('L2'!$G$6:$G$502,MATCH(L251,'L2'!$P$6:$P$502,0)),"  ")</f>
        <v xml:space="preserve">I.6.20 -   </v>
      </c>
      <c r="N251" s="5" t="str">
        <f>N231&amp;"."&amp;RIGHT(N250,LEN(N250)-4)+1</f>
        <v>I.7.20</v>
      </c>
      <c r="O251" s="6" t="str">
        <f>N251&amp;" - "&amp;IFERROR(INDEX('L2'!$G$6:$G$502,MATCH(N251,'L2'!$P$6:$P$502,0)),"  ")</f>
        <v xml:space="preserve">I.7.20 -   </v>
      </c>
      <c r="P251" s="5" t="str">
        <f>P231&amp;"."&amp;RIGHT(P250,LEN(P250)-4)+1</f>
        <v>I.8.20</v>
      </c>
      <c r="Q251" s="6" t="str">
        <f>P251&amp;" - "&amp;IFERROR(INDEX('L2'!$G$6:$G$502,MATCH(P251,'L2'!$P$6:$P$502,0)),"  ")</f>
        <v xml:space="preserve">I.8.20 -   </v>
      </c>
      <c r="R251" s="5" t="str">
        <f>R231&amp;"."&amp;RIGHT(R250,LEN(R250)-4)+1</f>
        <v>I.9.20</v>
      </c>
      <c r="S251" s="6" t="str">
        <f>R251&amp;" - "&amp;IFERROR(INDEX('L2'!$G$6:$G$502,MATCH(R251,'L2'!$P$6:$P$502,0)),"  ")</f>
        <v xml:space="preserve">I.9.20 -   </v>
      </c>
      <c r="T251" s="5" t="str">
        <f>T231&amp;"."&amp;RIGHT(T250,LEN(T250)-5)+1</f>
        <v>I.10.20</v>
      </c>
      <c r="U251" s="6" t="str">
        <f>T251&amp;" - "&amp;IFERROR(INDEX('L2'!$G$6:$G$502,MATCH(T251,'L2'!$P$6:$P$502,0)),"  ")</f>
        <v xml:space="preserve">I.10.20 -   </v>
      </c>
    </row>
    <row r="253" spans="2:21" ht="16">
      <c r="B253" s="158" t="str">
        <f>"Level 3 - "&amp;INDEX($C$6:$C$31,MATCH($B$15,$B$6:$B$31,0))&amp;" ("&amp;$B$15&amp;")"</f>
        <v>Level 3 - J - Framing and Drywall (J)</v>
      </c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</row>
    <row r="254" spans="2:21" ht="16">
      <c r="B254" s="18" t="str">
        <f>MID(B253,LEN(B253)-1,1)&amp;".1"</f>
        <v>J.1</v>
      </c>
      <c r="C254" s="18" t="str">
        <f>IFERROR(INDEX('L2'!$E$6:$E$502,MATCH(B254,'L2'!$O$6:$O$502,0)),"  ")</f>
        <v>Framing</v>
      </c>
      <c r="D254" s="18" t="str">
        <f>LEFT(B254,1)&amp;"."&amp;RIGHT(B254,1)+1</f>
        <v>J.2</v>
      </c>
      <c r="E254" s="18" t="str">
        <f>IFERROR(INDEX('L2'!$E$6:$E$502,MATCH(D254,'L2'!$O$6:$O$502,0)),"  ")</f>
        <v>Framing and Drywall General</v>
      </c>
      <c r="F254" s="18" t="str">
        <f>LEFT(D254,1)&amp;"."&amp;RIGHT(D254,1)+1</f>
        <v>J.3</v>
      </c>
      <c r="G254" s="18" t="str">
        <f>IFERROR(INDEX('L2'!$E$6:$E$502,MATCH(F254,'L2'!$O$6:$O$502,0)),"  ")</f>
        <v>Insulation</v>
      </c>
      <c r="H254" s="18" t="str">
        <f>LEFT(F254,1)&amp;"."&amp;RIGHT(F254,1)+1</f>
        <v>J.4</v>
      </c>
      <c r="I254" s="18" t="str">
        <f>IFERROR(INDEX('L2'!$E$6:$E$502,MATCH(H254,'L2'!$O$6:$O$502,0)),"  ")</f>
        <v>Sheetrock/Drywall</v>
      </c>
      <c r="J254" s="18" t="str">
        <f>LEFT(H254,1)&amp;"."&amp;RIGHT(H254,1)+1</f>
        <v>J.5</v>
      </c>
      <c r="K254" s="18" t="str">
        <f>IFERROR(INDEX('L2'!$E$6:$E$502,MATCH(J254,'L2'!$O$6:$O$502,0)),"  ")</f>
        <v xml:space="preserve">  </v>
      </c>
      <c r="L254" s="18" t="str">
        <f>LEFT(J254,1)&amp;"."&amp;RIGHT(J254,1)+1</f>
        <v>J.6</v>
      </c>
      <c r="M254" s="18" t="str">
        <f>IFERROR(INDEX('L2'!$E$6:$E$502,MATCH(L254,'L2'!$O$6:$O$502,0)),"  ")</f>
        <v xml:space="preserve">  </v>
      </c>
      <c r="N254" s="18" t="str">
        <f>LEFT(L254,1)&amp;"."&amp;RIGHT(L254,1)+1</f>
        <v>J.7</v>
      </c>
      <c r="O254" s="18" t="str">
        <f>IFERROR(INDEX('L2'!$E$6:$E$502,MATCH(N254,'L2'!$O$6:$O$502,0)),"  ")</f>
        <v xml:space="preserve">  </v>
      </c>
      <c r="P254" s="18" t="str">
        <f>LEFT(N254,1)&amp;"."&amp;RIGHT(N254,1)+1</f>
        <v>J.8</v>
      </c>
      <c r="Q254" s="18" t="str">
        <f>IFERROR(INDEX('L2'!$E$6:$E$502,MATCH(P254,'L2'!$O$6:$O$502,0)),"  ")</f>
        <v xml:space="preserve">  </v>
      </c>
      <c r="R254" s="18" t="str">
        <f>LEFT(P254,1)&amp;"."&amp;RIGHT(P254,1)+1</f>
        <v>J.9</v>
      </c>
      <c r="S254" s="18" t="str">
        <f>IFERROR(INDEX('L2'!$E$6:$E$502,MATCH(R254,'L2'!$O$6:$O$502,0)),"  ")</f>
        <v xml:space="preserve">  </v>
      </c>
      <c r="T254" s="18" t="str">
        <f>LEFT(R254,1)&amp;"."&amp;RIGHT(R254,1)+1</f>
        <v>J.10</v>
      </c>
      <c r="U254" s="18" t="str">
        <f>IFERROR(INDEX('L2'!$E$6:$E$502,MATCH(T254,'L2'!$O$6:$O$502,0)),"  ")</f>
        <v xml:space="preserve">  </v>
      </c>
    </row>
    <row r="255" spans="2:21" s="7" customFormat="1" ht="16">
      <c r="B255" s="5" t="str">
        <f>B254&amp;".1"</f>
        <v>J.1.1</v>
      </c>
      <c r="C255" s="6" t="str">
        <f>B255&amp;" - "&amp;IFERROR(INDEX('L2'!$G$6:$G$502,MATCH(B255,'L2'!$P$6:$P$502,0)),"  ")</f>
        <v>J.1.1 - Floor Joists/Ceiling Joists</v>
      </c>
      <c r="D255" s="5" t="str">
        <f>D254&amp;".1"</f>
        <v>J.2.1</v>
      </c>
      <c r="E255" s="6" t="str">
        <f>D255&amp;" - "&amp;IFERROR(INDEX('L2'!$G$6:$G$502,MATCH(D255,'L2'!$P$6:$P$502,0)),"  ")</f>
        <v>J.2.1 - Framing And Drywall Allowance</v>
      </c>
      <c r="F255" s="5" t="str">
        <f>F254&amp;".1"</f>
        <v>J.3.1</v>
      </c>
      <c r="G255" s="6" t="str">
        <f>F255&amp;" - "&amp;IFERROR(INDEX('L2'!$G$6:$G$502,MATCH(F255,'L2'!$P$6:$P$502,0)),"  ")</f>
        <v>J.3.1 - Attic Insulation, Blown-In</v>
      </c>
      <c r="H255" s="5" t="str">
        <f>H254&amp;".1"</f>
        <v>J.4.1</v>
      </c>
      <c r="I255" s="6" t="str">
        <f>H255&amp;" - "&amp;IFERROR(INDEX('L2'!$G$6:$G$502,MATCH(H255,'L2'!$P$6:$P$502,0)),"  ")</f>
        <v>J.4.1 - Drywall Ceilings, 1/2" Thick</v>
      </c>
      <c r="J255" s="5" t="str">
        <f>J254&amp;".1"</f>
        <v>J.5.1</v>
      </c>
      <c r="K255" s="6" t="str">
        <f>J255&amp;" - "&amp;IFERROR(INDEX('L2'!$G$6:$G$502,MATCH(J255,'L2'!$P$6:$P$502,0)),"  ")</f>
        <v xml:space="preserve">J.5.1 -   </v>
      </c>
      <c r="L255" s="5" t="str">
        <f>L254&amp;".1"</f>
        <v>J.6.1</v>
      </c>
      <c r="M255" s="6" t="str">
        <f>L255&amp;" - "&amp;IFERROR(INDEX('L2'!$G$6:$G$502,MATCH(L255,'L2'!$P$6:$P$502,0)),"  ")</f>
        <v xml:space="preserve">J.6.1 -   </v>
      </c>
      <c r="N255" s="5" t="str">
        <f>N254&amp;".1"</f>
        <v>J.7.1</v>
      </c>
      <c r="O255" s="6" t="str">
        <f>N255&amp;" - "&amp;IFERROR(INDEX('L2'!$G$6:$G$502,MATCH(N255,'L2'!$P$6:$P$502,0)),"  ")</f>
        <v xml:space="preserve">J.7.1 -   </v>
      </c>
      <c r="P255" s="5" t="str">
        <f>P254&amp;".1"</f>
        <v>J.8.1</v>
      </c>
      <c r="Q255" s="6" t="str">
        <f>P255&amp;" - "&amp;IFERROR(INDEX('L2'!$G$6:$G$502,MATCH(P255,'L2'!$P$6:$P$502,0)),"  ")</f>
        <v xml:space="preserve">J.8.1 -   </v>
      </c>
      <c r="R255" s="5" t="str">
        <f>R254&amp;".1"</f>
        <v>J.9.1</v>
      </c>
      <c r="S255" s="6" t="str">
        <f>R255&amp;" - "&amp;IFERROR(INDEX('L2'!$G$6:$G$502,MATCH(R255,'L2'!$P$6:$P$502,0)),"  ")</f>
        <v xml:space="preserve">J.9.1 -   </v>
      </c>
      <c r="T255" s="5" t="str">
        <f>T254&amp;".1"</f>
        <v>J.10.1</v>
      </c>
      <c r="U255" s="6" t="str">
        <f>T255&amp;" - "&amp;IFERROR(INDEX('L2'!$G$6:$G$502,MATCH(T255,'L2'!$P$6:$P$502,0)),"  ")</f>
        <v xml:space="preserve">J.10.1 -   </v>
      </c>
    </row>
    <row r="256" spans="2:21" s="7" customFormat="1" ht="16">
      <c r="B256" s="5" t="str">
        <f>B254&amp;"."&amp;RIGHT(B255,LEN(B255)-4)+1</f>
        <v>J.1.2</v>
      </c>
      <c r="C256" s="6" t="str">
        <f>B256&amp;" - "&amp;IFERROR(INDEX('L2'!$G$6:$G$502,MATCH(B256,'L2'!$P$6:$P$502,0)),"  ")</f>
        <v>J.1.2 - Framing Allowance</v>
      </c>
      <c r="D256" s="5" t="str">
        <f>D254&amp;"."&amp;RIGHT(D255,LEN(D255)-4)+1</f>
        <v>J.2.2</v>
      </c>
      <c r="E256" s="6" t="str">
        <f>D256&amp;" - "&amp;IFERROR(INDEX('L2'!$G$6:$G$502,MATCH(D256,'L2'!$P$6:$P$502,0)),"  ")</f>
        <v xml:space="preserve">J.2.2 -   </v>
      </c>
      <c r="F256" s="5" t="str">
        <f>F254&amp;"."&amp;RIGHT(F255,LEN(F255)-4)+1</f>
        <v>J.3.2</v>
      </c>
      <c r="G256" s="6" t="str">
        <f>F256&amp;" - "&amp;IFERROR(INDEX('L2'!$G$6:$G$502,MATCH(F256,'L2'!$P$6:$P$502,0)),"  ")</f>
        <v>J.3.2 - Floor Insulation</v>
      </c>
      <c r="H256" s="5" t="str">
        <f>H254&amp;"."&amp;RIGHT(H255,LEN(H255)-4)+1</f>
        <v>J.4.2</v>
      </c>
      <c r="I256" s="6" t="str">
        <f>H256&amp;" - "&amp;IFERROR(INDEX('L2'!$G$6:$G$502,MATCH(H256,'L2'!$P$6:$P$502,0)),"  ")</f>
        <v>J.4.2 - Drywall Walls, 1/2" Thick</v>
      </c>
      <c r="J256" s="5" t="str">
        <f>J254&amp;"."&amp;RIGHT(J255,LEN(J255)-4)+1</f>
        <v>J.5.2</v>
      </c>
      <c r="K256" s="6" t="str">
        <f>J256&amp;" - "&amp;IFERROR(INDEX('L2'!$G$6:$G$502,MATCH(J256,'L2'!$P$6:$P$502,0)),"  ")</f>
        <v xml:space="preserve">J.5.2 -   </v>
      </c>
      <c r="L256" s="5" t="str">
        <f>L254&amp;"."&amp;RIGHT(L255,LEN(L255)-4)+1</f>
        <v>J.6.2</v>
      </c>
      <c r="M256" s="6" t="str">
        <f>L256&amp;" - "&amp;IFERROR(INDEX('L2'!$G$6:$G$502,MATCH(L256,'L2'!$P$6:$P$502,0)),"  ")</f>
        <v xml:space="preserve">J.6.2 -   </v>
      </c>
      <c r="N256" s="5" t="str">
        <f>N254&amp;"."&amp;RIGHT(N255,LEN(N255)-4)+1</f>
        <v>J.7.2</v>
      </c>
      <c r="O256" s="6" t="str">
        <f>N256&amp;" - "&amp;IFERROR(INDEX('L2'!$G$6:$G$502,MATCH(N256,'L2'!$P$6:$P$502,0)),"  ")</f>
        <v xml:space="preserve">J.7.2 -   </v>
      </c>
      <c r="P256" s="5" t="str">
        <f>P254&amp;"."&amp;RIGHT(P255,LEN(P255)-4)+1</f>
        <v>J.8.2</v>
      </c>
      <c r="Q256" s="6" t="str">
        <f>P256&amp;" - "&amp;IFERROR(INDEX('L2'!$G$6:$G$502,MATCH(P256,'L2'!$P$6:$P$502,0)),"  ")</f>
        <v xml:space="preserve">J.8.2 -   </v>
      </c>
      <c r="R256" s="5" t="str">
        <f>R254&amp;"."&amp;RIGHT(R255,LEN(R255)-4)+1</f>
        <v>J.9.2</v>
      </c>
      <c r="S256" s="6" t="str">
        <f>R256&amp;" - "&amp;IFERROR(INDEX('L2'!$G$6:$G$502,MATCH(R256,'L2'!$P$6:$P$502,0)),"  ")</f>
        <v xml:space="preserve">J.9.2 -   </v>
      </c>
      <c r="T256" s="5" t="str">
        <f>T254&amp;"."&amp;RIGHT(T255,LEN(T255)-5)+1</f>
        <v>J.10.2</v>
      </c>
      <c r="U256" s="6" t="str">
        <f>T256&amp;" - "&amp;IFERROR(INDEX('L2'!$G$6:$G$502,MATCH(T256,'L2'!$P$6:$P$502,0)),"  ")</f>
        <v xml:space="preserve">J.10.2 -   </v>
      </c>
    </row>
    <row r="257" spans="2:21" s="7" customFormat="1" ht="16">
      <c r="B257" s="5" t="str">
        <f>B254&amp;"."&amp;RIGHT(B256,LEN(B256)-4)+1</f>
        <v>J.1.3</v>
      </c>
      <c r="C257" s="6" t="str">
        <f>B257&amp;" - "&amp;IFERROR(INDEX('L2'!$G$6:$G$502,MATCH(B257,'L2'!$P$6:$P$502,0)),"  ")</f>
        <v>J.1.3 - Interior Wall Framing</v>
      </c>
      <c r="D257" s="5" t="str">
        <f>D254&amp;"."&amp;RIGHT(D256,LEN(D256)-4)+1</f>
        <v>J.2.3</v>
      </c>
      <c r="E257" s="6" t="str">
        <f>D257&amp;" - "&amp;IFERROR(INDEX('L2'!$G$6:$G$502,MATCH(D257,'L2'!$P$6:$P$502,0)),"  ")</f>
        <v xml:space="preserve">J.2.3 -   </v>
      </c>
      <c r="F257" s="5" t="str">
        <f>F254&amp;"."&amp;RIGHT(F256,LEN(F256)-4)+1</f>
        <v>J.3.3</v>
      </c>
      <c r="G257" s="6" t="str">
        <f>F257&amp;" - "&amp;IFERROR(INDEX('L2'!$G$6:$G$502,MATCH(F257,'L2'!$P$6:$P$502,0)),"  ")</f>
        <v>J.3.3 - Insulation Allowance</v>
      </c>
      <c r="H257" s="5" t="str">
        <f>H254&amp;"."&amp;RIGHT(H256,LEN(H256)-4)+1</f>
        <v>J.4.3</v>
      </c>
      <c r="I257" s="6" t="str">
        <f>H257&amp;" - "&amp;IFERROR(INDEX('L2'!$G$6:$G$502,MATCH(H257,'L2'!$P$6:$P$502,0)),"  ")</f>
        <v>J.4.3 - Sheetrock/Drywall Allowance</v>
      </c>
      <c r="J257" s="5" t="str">
        <f>J254&amp;"."&amp;RIGHT(J256,LEN(J256)-4)+1</f>
        <v>J.5.3</v>
      </c>
      <c r="K257" s="6" t="str">
        <f>J257&amp;" - "&amp;IFERROR(INDEX('L2'!$G$6:$G$502,MATCH(J257,'L2'!$P$6:$P$502,0)),"  ")</f>
        <v xml:space="preserve">J.5.3 -   </v>
      </c>
      <c r="L257" s="5" t="str">
        <f>L254&amp;"."&amp;RIGHT(L256,LEN(L256)-4)+1</f>
        <v>J.6.3</v>
      </c>
      <c r="M257" s="6" t="str">
        <f>L257&amp;" - "&amp;IFERROR(INDEX('L2'!$G$6:$G$502,MATCH(L257,'L2'!$P$6:$P$502,0)),"  ")</f>
        <v xml:space="preserve">J.6.3 -   </v>
      </c>
      <c r="N257" s="5" t="str">
        <f>N254&amp;"."&amp;RIGHT(N256,LEN(N256)-4)+1</f>
        <v>J.7.3</v>
      </c>
      <c r="O257" s="6" t="str">
        <f>N257&amp;" - "&amp;IFERROR(INDEX('L2'!$G$6:$G$502,MATCH(N257,'L2'!$P$6:$P$502,0)),"  ")</f>
        <v xml:space="preserve">J.7.3 -   </v>
      </c>
      <c r="P257" s="5" t="str">
        <f>P254&amp;"."&amp;RIGHT(P256,LEN(P256)-4)+1</f>
        <v>J.8.3</v>
      </c>
      <c r="Q257" s="6" t="str">
        <f>P257&amp;" - "&amp;IFERROR(INDEX('L2'!$G$6:$G$502,MATCH(P257,'L2'!$P$6:$P$502,0)),"  ")</f>
        <v xml:space="preserve">J.8.3 -   </v>
      </c>
      <c r="R257" s="5" t="str">
        <f>R254&amp;"."&amp;RIGHT(R256,LEN(R256)-4)+1</f>
        <v>J.9.3</v>
      </c>
      <c r="S257" s="6" t="str">
        <f>R257&amp;" - "&amp;IFERROR(INDEX('L2'!$G$6:$G$502,MATCH(R257,'L2'!$P$6:$P$502,0)),"  ")</f>
        <v xml:space="preserve">J.9.3 -   </v>
      </c>
      <c r="T257" s="5" t="str">
        <f>T254&amp;"."&amp;RIGHT(T256,LEN(T256)-5)+1</f>
        <v>J.10.3</v>
      </c>
      <c r="U257" s="6" t="str">
        <f>T257&amp;" - "&amp;IFERROR(INDEX('L2'!$G$6:$G$502,MATCH(T257,'L2'!$P$6:$P$502,0)),"  ")</f>
        <v xml:space="preserve">J.10.3 -   </v>
      </c>
    </row>
    <row r="258" spans="2:21" s="7" customFormat="1" ht="16">
      <c r="B258" s="5" t="str">
        <f>B254&amp;"."&amp;RIGHT(B257,LEN(B257)-4)+1</f>
        <v>J.1.4</v>
      </c>
      <c r="C258" s="6" t="str">
        <f>B258&amp;" - "&amp;IFERROR(INDEX('L2'!$G$6:$G$502,MATCH(B258,'L2'!$P$6:$P$502,0)),"  ")</f>
        <v>J.1.4 - Open Load Bearing/Structural Wall</v>
      </c>
      <c r="D258" s="5" t="str">
        <f>D254&amp;"."&amp;RIGHT(D257,LEN(D257)-4)+1</f>
        <v>J.2.4</v>
      </c>
      <c r="E258" s="6" t="str">
        <f>D258&amp;" - "&amp;IFERROR(INDEX('L2'!$G$6:$G$502,MATCH(D258,'L2'!$P$6:$P$502,0)),"  ")</f>
        <v xml:space="preserve">J.2.4 -   </v>
      </c>
      <c r="F258" s="5" t="str">
        <f>F254&amp;"."&amp;RIGHT(F257,LEN(F257)-4)+1</f>
        <v>J.3.4</v>
      </c>
      <c r="G258" s="6" t="str">
        <f>F258&amp;" - "&amp;IFERROR(INDEX('L2'!$G$6:$G$502,MATCH(F258,'L2'!$P$6:$P$502,0)),"  ")</f>
        <v>J.3.4 - Wall Insulation</v>
      </c>
      <c r="H258" s="5" t="str">
        <f>H254&amp;"."&amp;RIGHT(H257,LEN(H257)-4)+1</f>
        <v>J.4.4</v>
      </c>
      <c r="I258" s="6" t="str">
        <f>H258&amp;" - "&amp;IFERROR(INDEX('L2'!$G$6:$G$502,MATCH(H258,'L2'!$P$6:$P$502,0)),"  ")</f>
        <v>J.4.4 - Skim Coating, Texturing Ceilings</v>
      </c>
      <c r="J258" s="5" t="str">
        <f>J254&amp;"."&amp;RIGHT(J257,LEN(J257)-4)+1</f>
        <v>J.5.4</v>
      </c>
      <c r="K258" s="6" t="str">
        <f>J258&amp;" - "&amp;IFERROR(INDEX('L2'!$G$6:$G$502,MATCH(J258,'L2'!$P$6:$P$502,0)),"  ")</f>
        <v xml:space="preserve">J.5.4 -   </v>
      </c>
      <c r="L258" s="5" t="str">
        <f>L254&amp;"."&amp;RIGHT(L257,LEN(L257)-4)+1</f>
        <v>J.6.4</v>
      </c>
      <c r="M258" s="6" t="str">
        <f>L258&amp;" - "&amp;IFERROR(INDEX('L2'!$G$6:$G$502,MATCH(L258,'L2'!$P$6:$P$502,0)),"  ")</f>
        <v xml:space="preserve">J.6.4 -   </v>
      </c>
      <c r="N258" s="5" t="str">
        <f>N254&amp;"."&amp;RIGHT(N257,LEN(N257)-4)+1</f>
        <v>J.7.4</v>
      </c>
      <c r="O258" s="6" t="str">
        <f>N258&amp;" - "&amp;IFERROR(INDEX('L2'!$G$6:$G$502,MATCH(N258,'L2'!$P$6:$P$502,0)),"  ")</f>
        <v xml:space="preserve">J.7.4 -   </v>
      </c>
      <c r="P258" s="5" t="str">
        <f>P254&amp;"."&amp;RIGHT(P257,LEN(P257)-4)+1</f>
        <v>J.8.4</v>
      </c>
      <c r="Q258" s="6" t="str">
        <f>P258&amp;" - "&amp;IFERROR(INDEX('L2'!$G$6:$G$502,MATCH(P258,'L2'!$P$6:$P$502,0)),"  ")</f>
        <v xml:space="preserve">J.8.4 -   </v>
      </c>
      <c r="R258" s="5" t="str">
        <f>R254&amp;"."&amp;RIGHT(R257,LEN(R257)-4)+1</f>
        <v>J.9.4</v>
      </c>
      <c r="S258" s="6" t="str">
        <f>R258&amp;" - "&amp;IFERROR(INDEX('L2'!$G$6:$G$502,MATCH(R258,'L2'!$P$6:$P$502,0)),"  ")</f>
        <v xml:space="preserve">J.9.4 -   </v>
      </c>
      <c r="T258" s="5" t="str">
        <f>T254&amp;"."&amp;RIGHT(T257,LEN(T257)-5)+1</f>
        <v>J.10.4</v>
      </c>
      <c r="U258" s="6" t="str">
        <f>T258&amp;" - "&amp;IFERROR(INDEX('L2'!$G$6:$G$502,MATCH(T258,'L2'!$P$6:$P$502,0)),"  ")</f>
        <v xml:space="preserve">J.10.4 -   </v>
      </c>
    </row>
    <row r="259" spans="2:21" s="7" customFormat="1" ht="16">
      <c r="B259" s="5" t="str">
        <f>B254&amp;"."&amp;RIGHT(B258,LEN(B258)-4)+1</f>
        <v>J.1.5</v>
      </c>
      <c r="C259" s="6" t="str">
        <f>B259&amp;" - "&amp;IFERROR(INDEX('L2'!$G$6:$G$502,MATCH(B259,'L2'!$P$6:$P$502,0)),"  ")</f>
        <v>J.1.5 - Roof Framing/Rafters</v>
      </c>
      <c r="D259" s="5" t="str">
        <f>D254&amp;"."&amp;RIGHT(D258,LEN(D258)-4)+1</f>
        <v>J.2.5</v>
      </c>
      <c r="E259" s="6" t="str">
        <f>D259&amp;" - "&amp;IFERROR(INDEX('L2'!$G$6:$G$502,MATCH(D259,'L2'!$P$6:$P$502,0)),"  ")</f>
        <v xml:space="preserve">J.2.5 -   </v>
      </c>
      <c r="F259" s="5" t="str">
        <f>F254&amp;"."&amp;RIGHT(F258,LEN(F258)-4)+1</f>
        <v>J.3.5</v>
      </c>
      <c r="G259" s="6" t="str">
        <f>F259&amp;" - "&amp;IFERROR(INDEX('L2'!$G$6:$G$502,MATCH(F259,'L2'!$P$6:$P$502,0)),"  ")</f>
        <v xml:space="preserve">J.3.5 -   </v>
      </c>
      <c r="H259" s="5" t="str">
        <f>H254&amp;"."&amp;RIGHT(H258,LEN(H258)-4)+1</f>
        <v>J.4.5</v>
      </c>
      <c r="I259" s="6" t="str">
        <f>H259&amp;" - "&amp;IFERROR(INDEX('L2'!$G$6:$G$502,MATCH(H259,'L2'!$P$6:$P$502,0)),"  ")</f>
        <v>J.4.5 - Skim Coating, Texturing Walls</v>
      </c>
      <c r="J259" s="5" t="str">
        <f>J254&amp;"."&amp;RIGHT(J258,LEN(J258)-4)+1</f>
        <v>J.5.5</v>
      </c>
      <c r="K259" s="6" t="str">
        <f>J259&amp;" - "&amp;IFERROR(INDEX('L2'!$G$6:$G$502,MATCH(J259,'L2'!$P$6:$P$502,0)),"  ")</f>
        <v xml:space="preserve">J.5.5 -   </v>
      </c>
      <c r="L259" s="5" t="str">
        <f>L254&amp;"."&amp;RIGHT(L258,LEN(L258)-4)+1</f>
        <v>J.6.5</v>
      </c>
      <c r="M259" s="6" t="str">
        <f>L259&amp;" - "&amp;IFERROR(INDEX('L2'!$G$6:$G$502,MATCH(L259,'L2'!$P$6:$P$502,0)),"  ")</f>
        <v xml:space="preserve">J.6.5 -   </v>
      </c>
      <c r="N259" s="5" t="str">
        <f>N254&amp;"."&amp;RIGHT(N258,LEN(N258)-4)+1</f>
        <v>J.7.5</v>
      </c>
      <c r="O259" s="6" t="str">
        <f>N259&amp;" - "&amp;IFERROR(INDEX('L2'!$G$6:$G$502,MATCH(N259,'L2'!$P$6:$P$502,0)),"  ")</f>
        <v xml:space="preserve">J.7.5 -   </v>
      </c>
      <c r="P259" s="5" t="str">
        <f>P254&amp;"."&amp;RIGHT(P258,LEN(P258)-4)+1</f>
        <v>J.8.5</v>
      </c>
      <c r="Q259" s="6" t="str">
        <f>P259&amp;" - "&amp;IFERROR(INDEX('L2'!$G$6:$G$502,MATCH(P259,'L2'!$P$6:$P$502,0)),"  ")</f>
        <v xml:space="preserve">J.8.5 -   </v>
      </c>
      <c r="R259" s="5" t="str">
        <f>R254&amp;"."&amp;RIGHT(R258,LEN(R258)-4)+1</f>
        <v>J.9.5</v>
      </c>
      <c r="S259" s="6" t="str">
        <f>R259&amp;" - "&amp;IFERROR(INDEX('L2'!$G$6:$G$502,MATCH(R259,'L2'!$P$6:$P$502,0)),"  ")</f>
        <v xml:space="preserve">J.9.5 -   </v>
      </c>
      <c r="T259" s="5" t="str">
        <f>T254&amp;"."&amp;RIGHT(T258,LEN(T258)-5)+1</f>
        <v>J.10.5</v>
      </c>
      <c r="U259" s="6" t="str">
        <f>T259&amp;" - "&amp;IFERROR(INDEX('L2'!$G$6:$G$502,MATCH(T259,'L2'!$P$6:$P$502,0)),"  ")</f>
        <v xml:space="preserve">J.10.5 -   </v>
      </c>
    </row>
    <row r="260" spans="2:21" s="7" customFormat="1" ht="16">
      <c r="B260" s="5" t="str">
        <f>B254&amp;"."&amp;RIGHT(B259,LEN(B259)-4)+1</f>
        <v>J.1.6</v>
      </c>
      <c r="C260" s="6" t="str">
        <f>B260&amp;" - "&amp;IFERROR(INDEX('L2'!$G$6:$G$502,MATCH(B260,'L2'!$P$6:$P$502,0)),"  ")</f>
        <v>J.1.6 - Roof Sheathing, Plywood 1/2", Install</v>
      </c>
      <c r="D260" s="5" t="str">
        <f>D254&amp;"."&amp;RIGHT(D259,LEN(D259)-4)+1</f>
        <v>J.2.6</v>
      </c>
      <c r="E260" s="6" t="str">
        <f>D260&amp;" - "&amp;IFERROR(INDEX('L2'!$G$6:$G$502,MATCH(D260,'L2'!$P$6:$P$502,0)),"  ")</f>
        <v xml:space="preserve">J.2.6 -   </v>
      </c>
      <c r="F260" s="5" t="str">
        <f>F254&amp;"."&amp;RIGHT(F259,LEN(F259)-4)+1</f>
        <v>J.3.6</v>
      </c>
      <c r="G260" s="6" t="str">
        <f>F260&amp;" - "&amp;IFERROR(INDEX('L2'!$G$6:$G$502,MATCH(F260,'L2'!$P$6:$P$502,0)),"  ")</f>
        <v xml:space="preserve">J.3.6 -   </v>
      </c>
      <c r="H260" s="5" t="str">
        <f>H254&amp;"."&amp;RIGHT(H259,LEN(H259)-4)+1</f>
        <v>J.4.6</v>
      </c>
      <c r="I260" s="6" t="str">
        <f>H260&amp;" - "&amp;IFERROR(INDEX('L2'!$G$6:$G$502,MATCH(H260,'L2'!$P$6:$P$502,0)),"  ")</f>
        <v xml:space="preserve">J.4.6 -   </v>
      </c>
      <c r="J260" s="5" t="str">
        <f>J254&amp;"."&amp;RIGHT(J259,LEN(J259)-4)+1</f>
        <v>J.5.6</v>
      </c>
      <c r="K260" s="6" t="str">
        <f>J260&amp;" - "&amp;IFERROR(INDEX('L2'!$G$6:$G$502,MATCH(J260,'L2'!$P$6:$P$502,0)),"  ")</f>
        <v xml:space="preserve">J.5.6 -   </v>
      </c>
      <c r="L260" s="5" t="str">
        <f>L254&amp;"."&amp;RIGHT(L259,LEN(L259)-4)+1</f>
        <v>J.6.6</v>
      </c>
      <c r="M260" s="6" t="str">
        <f>L260&amp;" - "&amp;IFERROR(INDEX('L2'!$G$6:$G$502,MATCH(L260,'L2'!$P$6:$P$502,0)),"  ")</f>
        <v xml:space="preserve">J.6.6 -   </v>
      </c>
      <c r="N260" s="5" t="str">
        <f>N254&amp;"."&amp;RIGHT(N259,LEN(N259)-4)+1</f>
        <v>J.7.6</v>
      </c>
      <c r="O260" s="6" t="str">
        <f>N260&amp;" - "&amp;IFERROR(INDEX('L2'!$G$6:$G$502,MATCH(N260,'L2'!$P$6:$P$502,0)),"  ")</f>
        <v xml:space="preserve">J.7.6 -   </v>
      </c>
      <c r="P260" s="5" t="str">
        <f>P254&amp;"."&amp;RIGHT(P259,LEN(P259)-4)+1</f>
        <v>J.8.6</v>
      </c>
      <c r="Q260" s="6" t="str">
        <f>P260&amp;" - "&amp;IFERROR(INDEX('L2'!$G$6:$G$502,MATCH(P260,'L2'!$P$6:$P$502,0)),"  ")</f>
        <v xml:space="preserve">J.8.6 -   </v>
      </c>
      <c r="R260" s="5" t="str">
        <f>R254&amp;"."&amp;RIGHT(R259,LEN(R259)-4)+1</f>
        <v>J.9.6</v>
      </c>
      <c r="S260" s="6" t="str">
        <f>R260&amp;" - "&amp;IFERROR(INDEX('L2'!$G$6:$G$502,MATCH(R260,'L2'!$P$6:$P$502,0)),"  ")</f>
        <v xml:space="preserve">J.9.6 -   </v>
      </c>
      <c r="T260" s="5" t="str">
        <f>T254&amp;"."&amp;RIGHT(T259,LEN(T259)-5)+1</f>
        <v>J.10.6</v>
      </c>
      <c r="U260" s="6" t="str">
        <f>T260&amp;" - "&amp;IFERROR(INDEX('L2'!$G$6:$G$502,MATCH(T260,'L2'!$P$6:$P$502,0)),"  ")</f>
        <v xml:space="preserve">J.10.6 -   </v>
      </c>
    </row>
    <row r="261" spans="2:21" s="7" customFormat="1" ht="16">
      <c r="B261" s="5" t="str">
        <f>B254&amp;"."&amp;RIGHT(B260,LEN(B260)-4)+1</f>
        <v>J.1.7</v>
      </c>
      <c r="C261" s="6" t="str">
        <f>B261&amp;" - "&amp;IFERROR(INDEX('L2'!$G$6:$G$502,MATCH(B261,'L2'!$P$6:$P$502,0)),"  ")</f>
        <v>J.1.7 - Rough-In Openings</v>
      </c>
      <c r="D261" s="5" t="str">
        <f>D254&amp;"."&amp;RIGHT(D260,LEN(D260)-4)+1</f>
        <v>J.2.7</v>
      </c>
      <c r="E261" s="6" t="str">
        <f>D261&amp;" - "&amp;IFERROR(INDEX('L2'!$G$6:$G$502,MATCH(D261,'L2'!$P$6:$P$502,0)),"  ")</f>
        <v xml:space="preserve">J.2.7 -   </v>
      </c>
      <c r="F261" s="5" t="str">
        <f>F254&amp;"."&amp;RIGHT(F260,LEN(F260)-4)+1</f>
        <v>J.3.7</v>
      </c>
      <c r="G261" s="6" t="str">
        <f>F261&amp;" - "&amp;IFERROR(INDEX('L2'!$G$6:$G$502,MATCH(F261,'L2'!$P$6:$P$502,0)),"  ")</f>
        <v xml:space="preserve">J.3.7 -   </v>
      </c>
      <c r="H261" s="5" t="str">
        <f>H254&amp;"."&amp;RIGHT(H260,LEN(H260)-4)+1</f>
        <v>J.4.7</v>
      </c>
      <c r="I261" s="6" t="str">
        <f>H261&amp;" - "&amp;IFERROR(INDEX('L2'!$G$6:$G$502,MATCH(H261,'L2'!$P$6:$P$502,0)),"  ")</f>
        <v xml:space="preserve">J.4.7 -   </v>
      </c>
      <c r="J261" s="5" t="str">
        <f>J254&amp;"."&amp;RIGHT(J260,LEN(J260)-4)+1</f>
        <v>J.5.7</v>
      </c>
      <c r="K261" s="6" t="str">
        <f>J261&amp;" - "&amp;IFERROR(INDEX('L2'!$G$6:$G$502,MATCH(J261,'L2'!$P$6:$P$502,0)),"  ")</f>
        <v xml:space="preserve">J.5.7 -   </v>
      </c>
      <c r="L261" s="5" t="str">
        <f>L254&amp;"."&amp;RIGHT(L260,LEN(L260)-4)+1</f>
        <v>J.6.7</v>
      </c>
      <c r="M261" s="6" t="str">
        <f>L261&amp;" - "&amp;IFERROR(INDEX('L2'!$G$6:$G$502,MATCH(L261,'L2'!$P$6:$P$502,0)),"  ")</f>
        <v xml:space="preserve">J.6.7 -   </v>
      </c>
      <c r="N261" s="5" t="str">
        <f>N254&amp;"."&amp;RIGHT(N260,LEN(N260)-4)+1</f>
        <v>J.7.7</v>
      </c>
      <c r="O261" s="6" t="str">
        <f>N261&amp;" - "&amp;IFERROR(INDEX('L2'!$G$6:$G$502,MATCH(N261,'L2'!$P$6:$P$502,0)),"  ")</f>
        <v xml:space="preserve">J.7.7 -   </v>
      </c>
      <c r="P261" s="5" t="str">
        <f>P254&amp;"."&amp;RIGHT(P260,LEN(P260)-4)+1</f>
        <v>J.8.7</v>
      </c>
      <c r="Q261" s="6" t="str">
        <f>P261&amp;" - "&amp;IFERROR(INDEX('L2'!$G$6:$G$502,MATCH(P261,'L2'!$P$6:$P$502,0)),"  ")</f>
        <v xml:space="preserve">J.8.7 -   </v>
      </c>
      <c r="R261" s="5" t="str">
        <f>R254&amp;"."&amp;RIGHT(R260,LEN(R260)-4)+1</f>
        <v>J.9.7</v>
      </c>
      <c r="S261" s="6" t="str">
        <f>R261&amp;" - "&amp;IFERROR(INDEX('L2'!$G$6:$G$502,MATCH(R261,'L2'!$P$6:$P$502,0)),"  ")</f>
        <v xml:space="preserve">J.9.7 -   </v>
      </c>
      <c r="T261" s="5" t="str">
        <f>T254&amp;"."&amp;RIGHT(T260,LEN(T260)-5)+1</f>
        <v>J.10.7</v>
      </c>
      <c r="U261" s="6" t="str">
        <f>T261&amp;" - "&amp;IFERROR(INDEX('L2'!$G$6:$G$502,MATCH(T261,'L2'!$P$6:$P$502,0)),"  ")</f>
        <v xml:space="preserve">J.10.7 -   </v>
      </c>
    </row>
    <row r="262" spans="2:21" s="7" customFormat="1" ht="16">
      <c r="B262" s="5" t="str">
        <f>B254&amp;"."&amp;RIGHT(B261,LEN(B261)-4)+1</f>
        <v>J.1.8</v>
      </c>
      <c r="C262" s="6" t="str">
        <f>B262&amp;" - "&amp;IFERROR(INDEX('L2'!$G$6:$G$502,MATCH(B262,'L2'!$P$6:$P$502,0)),"  ")</f>
        <v>J.1.8 - Structural/Exterior Wall Framing</v>
      </c>
      <c r="D262" s="5" t="str">
        <f>D254&amp;"."&amp;RIGHT(D261,LEN(D261)-4)+1</f>
        <v>J.2.8</v>
      </c>
      <c r="E262" s="6" t="str">
        <f>D262&amp;" - "&amp;IFERROR(INDEX('L2'!$G$6:$G$502,MATCH(D262,'L2'!$P$6:$P$502,0)),"  ")</f>
        <v xml:space="preserve">J.2.8 -   </v>
      </c>
      <c r="F262" s="5" t="str">
        <f>F254&amp;"."&amp;RIGHT(F261,LEN(F261)-4)+1</f>
        <v>J.3.8</v>
      </c>
      <c r="G262" s="6" t="str">
        <f>F262&amp;" - "&amp;IFERROR(INDEX('L2'!$G$6:$G$502,MATCH(F262,'L2'!$P$6:$P$502,0)),"  ")</f>
        <v xml:space="preserve">J.3.8 -   </v>
      </c>
      <c r="H262" s="5" t="str">
        <f>H254&amp;"."&amp;RIGHT(H261,LEN(H261)-4)+1</f>
        <v>J.4.8</v>
      </c>
      <c r="I262" s="6" t="str">
        <f>H262&amp;" - "&amp;IFERROR(INDEX('L2'!$G$6:$G$502,MATCH(H262,'L2'!$P$6:$P$502,0)),"  ")</f>
        <v xml:space="preserve">J.4.8 -   </v>
      </c>
      <c r="J262" s="5" t="str">
        <f>J254&amp;"."&amp;RIGHT(J261,LEN(J261)-4)+1</f>
        <v>J.5.8</v>
      </c>
      <c r="K262" s="6" t="str">
        <f>J262&amp;" - "&amp;IFERROR(INDEX('L2'!$G$6:$G$502,MATCH(J262,'L2'!$P$6:$P$502,0)),"  ")</f>
        <v xml:space="preserve">J.5.8 -   </v>
      </c>
      <c r="L262" s="5" t="str">
        <f>L254&amp;"."&amp;RIGHT(L261,LEN(L261)-4)+1</f>
        <v>J.6.8</v>
      </c>
      <c r="M262" s="6" t="str">
        <f>L262&amp;" - "&amp;IFERROR(INDEX('L2'!$G$6:$G$502,MATCH(L262,'L2'!$P$6:$P$502,0)),"  ")</f>
        <v xml:space="preserve">J.6.8 -   </v>
      </c>
      <c r="N262" s="5" t="str">
        <f>N254&amp;"."&amp;RIGHT(N261,LEN(N261)-4)+1</f>
        <v>J.7.8</v>
      </c>
      <c r="O262" s="6" t="str">
        <f>N262&amp;" - "&amp;IFERROR(INDEX('L2'!$G$6:$G$502,MATCH(N262,'L2'!$P$6:$P$502,0)),"  ")</f>
        <v xml:space="preserve">J.7.8 -   </v>
      </c>
      <c r="P262" s="5" t="str">
        <f>P254&amp;"."&amp;RIGHT(P261,LEN(P261)-4)+1</f>
        <v>J.8.8</v>
      </c>
      <c r="Q262" s="6" t="str">
        <f>P262&amp;" - "&amp;IFERROR(INDEX('L2'!$G$6:$G$502,MATCH(P262,'L2'!$P$6:$P$502,0)),"  ")</f>
        <v xml:space="preserve">J.8.8 -   </v>
      </c>
      <c r="R262" s="5" t="str">
        <f>R254&amp;"."&amp;RIGHT(R261,LEN(R261)-4)+1</f>
        <v>J.9.8</v>
      </c>
      <c r="S262" s="6" t="str">
        <f>R262&amp;" - "&amp;IFERROR(INDEX('L2'!$G$6:$G$502,MATCH(R262,'L2'!$P$6:$P$502,0)),"  ")</f>
        <v xml:space="preserve">J.9.8 -   </v>
      </c>
      <c r="T262" s="5" t="str">
        <f>T254&amp;"."&amp;RIGHT(T261,LEN(T261)-5)+1</f>
        <v>J.10.8</v>
      </c>
      <c r="U262" s="6" t="str">
        <f>T262&amp;" - "&amp;IFERROR(INDEX('L2'!$G$6:$G$502,MATCH(T262,'L2'!$P$6:$P$502,0)),"  ")</f>
        <v xml:space="preserve">J.10.8 -   </v>
      </c>
    </row>
    <row r="263" spans="2:21" s="7" customFormat="1" ht="16">
      <c r="B263" s="5" t="str">
        <f>B254&amp;"."&amp;RIGHT(B262,LEN(B262)-4)+1</f>
        <v>J.1.9</v>
      </c>
      <c r="C263" s="6" t="str">
        <f>B263&amp;" - "&amp;IFERROR(INDEX('L2'!$G$6:$G$502,MATCH(B263,'L2'!$P$6:$P$502,0)),"  ")</f>
        <v>J.1.9 - Subflooring, 3/4" Plywood</v>
      </c>
      <c r="D263" s="5" t="str">
        <f>D254&amp;"."&amp;RIGHT(D262,LEN(D262)-4)+1</f>
        <v>J.2.9</v>
      </c>
      <c r="E263" s="6" t="str">
        <f>D263&amp;" - "&amp;IFERROR(INDEX('L2'!$G$6:$G$502,MATCH(D263,'L2'!$P$6:$P$502,0)),"  ")</f>
        <v xml:space="preserve">J.2.9 -   </v>
      </c>
      <c r="F263" s="5" t="str">
        <f>F254&amp;"."&amp;RIGHT(F262,LEN(F262)-4)+1</f>
        <v>J.3.9</v>
      </c>
      <c r="G263" s="6" t="str">
        <f>F263&amp;" - "&amp;IFERROR(INDEX('L2'!$G$6:$G$502,MATCH(F263,'L2'!$P$6:$P$502,0)),"  ")</f>
        <v xml:space="preserve">J.3.9 -   </v>
      </c>
      <c r="H263" s="5" t="str">
        <f>H254&amp;"."&amp;RIGHT(H262,LEN(H262)-4)+1</f>
        <v>J.4.9</v>
      </c>
      <c r="I263" s="6" t="str">
        <f>H263&amp;" - "&amp;IFERROR(INDEX('L2'!$G$6:$G$502,MATCH(H263,'L2'!$P$6:$P$502,0)),"  ")</f>
        <v xml:space="preserve">J.4.9 -   </v>
      </c>
      <c r="J263" s="5" t="str">
        <f>J254&amp;"."&amp;RIGHT(J262,LEN(J262)-4)+1</f>
        <v>J.5.9</v>
      </c>
      <c r="K263" s="6" t="str">
        <f>J263&amp;" - "&amp;IFERROR(INDEX('L2'!$G$6:$G$502,MATCH(J263,'L2'!$P$6:$P$502,0)),"  ")</f>
        <v xml:space="preserve">J.5.9 -   </v>
      </c>
      <c r="L263" s="5" t="str">
        <f>L254&amp;"."&amp;RIGHT(L262,LEN(L262)-4)+1</f>
        <v>J.6.9</v>
      </c>
      <c r="M263" s="6" t="str">
        <f>L263&amp;" - "&amp;IFERROR(INDEX('L2'!$G$6:$G$502,MATCH(L263,'L2'!$P$6:$P$502,0)),"  ")</f>
        <v xml:space="preserve">J.6.9 -   </v>
      </c>
      <c r="N263" s="5" t="str">
        <f>N254&amp;"."&amp;RIGHT(N262,LEN(N262)-4)+1</f>
        <v>J.7.9</v>
      </c>
      <c r="O263" s="6" t="str">
        <f>N263&amp;" - "&amp;IFERROR(INDEX('L2'!$G$6:$G$502,MATCH(N263,'L2'!$P$6:$P$502,0)),"  ")</f>
        <v xml:space="preserve">J.7.9 -   </v>
      </c>
      <c r="P263" s="5" t="str">
        <f>P254&amp;"."&amp;RIGHT(P262,LEN(P262)-4)+1</f>
        <v>J.8.9</v>
      </c>
      <c r="Q263" s="6" t="str">
        <f>P263&amp;" - "&amp;IFERROR(INDEX('L2'!$G$6:$G$502,MATCH(P263,'L2'!$P$6:$P$502,0)),"  ")</f>
        <v xml:space="preserve">J.8.9 -   </v>
      </c>
      <c r="R263" s="5" t="str">
        <f>R254&amp;"."&amp;RIGHT(R262,LEN(R262)-4)+1</f>
        <v>J.9.9</v>
      </c>
      <c r="S263" s="6" t="str">
        <f>R263&amp;" - "&amp;IFERROR(INDEX('L2'!$G$6:$G$502,MATCH(R263,'L2'!$P$6:$P$502,0)),"  ")</f>
        <v xml:space="preserve">J.9.9 -   </v>
      </c>
      <c r="T263" s="5" t="str">
        <f>T254&amp;"."&amp;RIGHT(T262,LEN(T262)-5)+1</f>
        <v>J.10.9</v>
      </c>
      <c r="U263" s="6" t="str">
        <f>T263&amp;" - "&amp;IFERROR(INDEX('L2'!$G$6:$G$502,MATCH(T263,'L2'!$P$6:$P$502,0)),"  ")</f>
        <v xml:space="preserve">J.10.9 -   </v>
      </c>
    </row>
    <row r="264" spans="2:21" s="7" customFormat="1" ht="16">
      <c r="B264" s="5" t="str">
        <f>B254&amp;"."&amp;RIGHT(B263,LEN(B263)-4)+1</f>
        <v>J.1.10</v>
      </c>
      <c r="C264" s="6" t="str">
        <f>B264&amp;" - "&amp;IFERROR(INDEX('L2'!$G$6:$G$502,MATCH(B264,'L2'!$P$6:$P$502,0)),"  ")</f>
        <v xml:space="preserve">J.1.10 -   </v>
      </c>
      <c r="D264" s="5" t="str">
        <f>D254&amp;"."&amp;RIGHT(D263,LEN(D263)-4)+1</f>
        <v>J.2.10</v>
      </c>
      <c r="E264" s="6" t="str">
        <f>D264&amp;" - "&amp;IFERROR(INDEX('L2'!$G$6:$G$502,MATCH(D264,'L2'!$P$6:$P$502,0)),"  ")</f>
        <v xml:space="preserve">J.2.10 -   </v>
      </c>
      <c r="F264" s="5" t="str">
        <f>F254&amp;"."&amp;RIGHT(F263,LEN(F263)-4)+1</f>
        <v>J.3.10</v>
      </c>
      <c r="G264" s="6" t="str">
        <f>F264&amp;" - "&amp;IFERROR(INDEX('L2'!$G$6:$G$502,MATCH(F264,'L2'!$P$6:$P$502,0)),"  ")</f>
        <v xml:space="preserve">J.3.10 -   </v>
      </c>
      <c r="H264" s="5" t="str">
        <f>H254&amp;"."&amp;RIGHT(H263,LEN(H263)-4)+1</f>
        <v>J.4.10</v>
      </c>
      <c r="I264" s="6" t="str">
        <f>H264&amp;" - "&amp;IFERROR(INDEX('L2'!$G$6:$G$502,MATCH(H264,'L2'!$P$6:$P$502,0)),"  ")</f>
        <v xml:space="preserve">J.4.10 -   </v>
      </c>
      <c r="J264" s="5" t="str">
        <f>J254&amp;"."&amp;RIGHT(J263,LEN(J263)-4)+1</f>
        <v>J.5.10</v>
      </c>
      <c r="K264" s="6" t="str">
        <f>J264&amp;" - "&amp;IFERROR(INDEX('L2'!$G$6:$G$502,MATCH(J264,'L2'!$P$6:$P$502,0)),"  ")</f>
        <v xml:space="preserve">J.5.10 -   </v>
      </c>
      <c r="L264" s="5" t="str">
        <f>L254&amp;"."&amp;RIGHT(L263,LEN(L263)-4)+1</f>
        <v>J.6.10</v>
      </c>
      <c r="M264" s="6" t="str">
        <f>L264&amp;" - "&amp;IFERROR(INDEX('L2'!$G$6:$G$502,MATCH(L264,'L2'!$P$6:$P$502,0)),"  ")</f>
        <v xml:space="preserve">J.6.10 -   </v>
      </c>
      <c r="N264" s="5" t="str">
        <f>N254&amp;"."&amp;RIGHT(N263,LEN(N263)-4)+1</f>
        <v>J.7.10</v>
      </c>
      <c r="O264" s="6" t="str">
        <f>N264&amp;" - "&amp;IFERROR(INDEX('L2'!$G$6:$G$502,MATCH(N264,'L2'!$P$6:$P$502,0)),"  ")</f>
        <v xml:space="preserve">J.7.10 -   </v>
      </c>
      <c r="P264" s="5" t="str">
        <f>P254&amp;"."&amp;RIGHT(P263,LEN(P263)-4)+1</f>
        <v>J.8.10</v>
      </c>
      <c r="Q264" s="6" t="str">
        <f>P264&amp;" - "&amp;IFERROR(INDEX('L2'!$G$6:$G$502,MATCH(P264,'L2'!$P$6:$P$502,0)),"  ")</f>
        <v xml:space="preserve">J.8.10 -   </v>
      </c>
      <c r="R264" s="5" t="str">
        <f>R254&amp;"."&amp;RIGHT(R263,LEN(R263)-4)+1</f>
        <v>J.9.10</v>
      </c>
      <c r="S264" s="6" t="str">
        <f>R264&amp;" - "&amp;IFERROR(INDEX('L2'!$G$6:$G$502,MATCH(R264,'L2'!$P$6:$P$502,0)),"  ")</f>
        <v xml:space="preserve">J.9.10 -   </v>
      </c>
      <c r="T264" s="5" t="str">
        <f>T254&amp;"."&amp;RIGHT(T263,LEN(T263)-5)+1</f>
        <v>J.10.10</v>
      </c>
      <c r="U264" s="6" t="str">
        <f>T264&amp;" - "&amp;IFERROR(INDEX('L2'!$G$6:$G$502,MATCH(T264,'L2'!$P$6:$P$502,0)),"  ")</f>
        <v xml:space="preserve">J.10.10 -   </v>
      </c>
    </row>
    <row r="265" spans="2:21" s="7" customFormat="1" ht="16">
      <c r="B265" s="5" t="str">
        <f>B254&amp;"."&amp;RIGHT(B264,LEN(B264)-4)+1</f>
        <v>J.1.11</v>
      </c>
      <c r="C265" s="6" t="str">
        <f>B265&amp;" - "&amp;IFERROR(INDEX('L2'!$G$6:$G$502,MATCH(B265,'L2'!$P$6:$P$502,0)),"  ")</f>
        <v xml:space="preserve">J.1.11 -   </v>
      </c>
      <c r="D265" s="5" t="str">
        <f>D254&amp;"."&amp;RIGHT(D264,LEN(D264)-4)+1</f>
        <v>J.2.11</v>
      </c>
      <c r="E265" s="6" t="str">
        <f>D265&amp;" - "&amp;IFERROR(INDEX('L2'!$G$6:$G$502,MATCH(D265,'L2'!$P$6:$P$502,0)),"  ")</f>
        <v xml:space="preserve">J.2.11 -   </v>
      </c>
      <c r="F265" s="5" t="str">
        <f>F254&amp;"."&amp;RIGHT(F264,LEN(F264)-4)+1</f>
        <v>J.3.11</v>
      </c>
      <c r="G265" s="6" t="str">
        <f>F265&amp;" - "&amp;IFERROR(INDEX('L2'!$G$6:$G$502,MATCH(F265,'L2'!$P$6:$P$502,0)),"  ")</f>
        <v xml:space="preserve">J.3.11 -   </v>
      </c>
      <c r="H265" s="5" t="str">
        <f>H254&amp;"."&amp;RIGHT(H264,LEN(H264)-4)+1</f>
        <v>J.4.11</v>
      </c>
      <c r="I265" s="6" t="str">
        <f>H265&amp;" - "&amp;IFERROR(INDEX('L2'!$G$6:$G$502,MATCH(H265,'L2'!$P$6:$P$502,0)),"  ")</f>
        <v xml:space="preserve">J.4.11 -   </v>
      </c>
      <c r="J265" s="5" t="str">
        <f>J254&amp;"."&amp;RIGHT(J264,LEN(J264)-4)+1</f>
        <v>J.5.11</v>
      </c>
      <c r="K265" s="6" t="str">
        <f>J265&amp;" - "&amp;IFERROR(INDEX('L2'!$G$6:$G$502,MATCH(J265,'L2'!$P$6:$P$502,0)),"  ")</f>
        <v xml:space="preserve">J.5.11 -   </v>
      </c>
      <c r="L265" s="5" t="str">
        <f>L254&amp;"."&amp;RIGHT(L264,LEN(L264)-4)+1</f>
        <v>J.6.11</v>
      </c>
      <c r="M265" s="6" t="str">
        <f>L265&amp;" - "&amp;IFERROR(INDEX('L2'!$G$6:$G$502,MATCH(L265,'L2'!$P$6:$P$502,0)),"  ")</f>
        <v xml:space="preserve">J.6.11 -   </v>
      </c>
      <c r="N265" s="5" t="str">
        <f>N254&amp;"."&amp;RIGHT(N264,LEN(N264)-4)+1</f>
        <v>J.7.11</v>
      </c>
      <c r="O265" s="6" t="str">
        <f>N265&amp;" - "&amp;IFERROR(INDEX('L2'!$G$6:$G$502,MATCH(N265,'L2'!$P$6:$P$502,0)),"  ")</f>
        <v xml:space="preserve">J.7.11 -   </v>
      </c>
      <c r="P265" s="5" t="str">
        <f>P254&amp;"."&amp;RIGHT(P264,LEN(P264)-4)+1</f>
        <v>J.8.11</v>
      </c>
      <c r="Q265" s="6" t="str">
        <f>P265&amp;" - "&amp;IFERROR(INDEX('L2'!$G$6:$G$502,MATCH(P265,'L2'!$P$6:$P$502,0)),"  ")</f>
        <v xml:space="preserve">J.8.11 -   </v>
      </c>
      <c r="R265" s="5" t="str">
        <f>R254&amp;"."&amp;RIGHT(R264,LEN(R264)-4)+1</f>
        <v>J.9.11</v>
      </c>
      <c r="S265" s="6" t="str">
        <f>R265&amp;" - "&amp;IFERROR(INDEX('L2'!$G$6:$G$502,MATCH(R265,'L2'!$P$6:$P$502,0)),"  ")</f>
        <v xml:space="preserve">J.9.11 -   </v>
      </c>
      <c r="T265" s="5" t="str">
        <f>T254&amp;"."&amp;RIGHT(T264,LEN(T264)-5)+1</f>
        <v>J.10.11</v>
      </c>
      <c r="U265" s="6" t="str">
        <f>T265&amp;" - "&amp;IFERROR(INDEX('L2'!$G$6:$G$502,MATCH(T265,'L2'!$P$6:$P$502,0)),"  ")</f>
        <v xml:space="preserve">J.10.11 -   </v>
      </c>
    </row>
    <row r="266" spans="2:21" s="7" customFormat="1" ht="16">
      <c r="B266" s="5" t="str">
        <f>B254&amp;"."&amp;RIGHT(B265,LEN(B265)-4)+1</f>
        <v>J.1.12</v>
      </c>
      <c r="C266" s="6" t="str">
        <f>B266&amp;" - "&amp;IFERROR(INDEX('L2'!$G$6:$G$502,MATCH(B266,'L2'!$P$6:$P$502,0)),"  ")</f>
        <v xml:space="preserve">J.1.12 -   </v>
      </c>
      <c r="D266" s="5" t="str">
        <f>D254&amp;"."&amp;RIGHT(D265,LEN(D265)-4)+1</f>
        <v>J.2.12</v>
      </c>
      <c r="E266" s="6" t="str">
        <f>D266&amp;" - "&amp;IFERROR(INDEX('L2'!$G$6:$G$502,MATCH(D266,'L2'!$P$6:$P$502,0)),"  ")</f>
        <v xml:space="preserve">J.2.12 -   </v>
      </c>
      <c r="F266" s="5" t="str">
        <f>F254&amp;"."&amp;RIGHT(F265,LEN(F265)-4)+1</f>
        <v>J.3.12</v>
      </c>
      <c r="G266" s="6" t="str">
        <f>F266&amp;" - "&amp;IFERROR(INDEX('L2'!$G$6:$G$502,MATCH(F266,'L2'!$P$6:$P$502,0)),"  ")</f>
        <v xml:space="preserve">J.3.12 -   </v>
      </c>
      <c r="H266" s="5" t="str">
        <f>H254&amp;"."&amp;RIGHT(H265,LEN(H265)-4)+1</f>
        <v>J.4.12</v>
      </c>
      <c r="I266" s="6" t="str">
        <f>H266&amp;" - "&amp;IFERROR(INDEX('L2'!$G$6:$G$502,MATCH(H266,'L2'!$P$6:$P$502,0)),"  ")</f>
        <v xml:space="preserve">J.4.12 -   </v>
      </c>
      <c r="J266" s="5" t="str">
        <f>J254&amp;"."&amp;RIGHT(J265,LEN(J265)-4)+1</f>
        <v>J.5.12</v>
      </c>
      <c r="K266" s="6" t="str">
        <f>J266&amp;" - "&amp;IFERROR(INDEX('L2'!$G$6:$G$502,MATCH(J266,'L2'!$P$6:$P$502,0)),"  ")</f>
        <v xml:space="preserve">J.5.12 -   </v>
      </c>
      <c r="L266" s="5" t="str">
        <f>L254&amp;"."&amp;RIGHT(L265,LEN(L265)-4)+1</f>
        <v>J.6.12</v>
      </c>
      <c r="M266" s="6" t="str">
        <f>L266&amp;" - "&amp;IFERROR(INDEX('L2'!$G$6:$G$502,MATCH(L266,'L2'!$P$6:$P$502,0)),"  ")</f>
        <v xml:space="preserve">J.6.12 -   </v>
      </c>
      <c r="N266" s="5" t="str">
        <f>N254&amp;"."&amp;RIGHT(N265,LEN(N265)-4)+1</f>
        <v>J.7.12</v>
      </c>
      <c r="O266" s="6" t="str">
        <f>N266&amp;" - "&amp;IFERROR(INDEX('L2'!$G$6:$G$502,MATCH(N266,'L2'!$P$6:$P$502,0)),"  ")</f>
        <v xml:space="preserve">J.7.12 -   </v>
      </c>
      <c r="P266" s="5" t="str">
        <f>P254&amp;"."&amp;RIGHT(P265,LEN(P265)-4)+1</f>
        <v>J.8.12</v>
      </c>
      <c r="Q266" s="6" t="str">
        <f>P266&amp;" - "&amp;IFERROR(INDEX('L2'!$G$6:$G$502,MATCH(P266,'L2'!$P$6:$P$502,0)),"  ")</f>
        <v xml:space="preserve">J.8.12 -   </v>
      </c>
      <c r="R266" s="5" t="str">
        <f>R254&amp;"."&amp;RIGHT(R265,LEN(R265)-4)+1</f>
        <v>J.9.12</v>
      </c>
      <c r="S266" s="6" t="str">
        <f>R266&amp;" - "&amp;IFERROR(INDEX('L2'!$G$6:$G$502,MATCH(R266,'L2'!$P$6:$P$502,0)),"  ")</f>
        <v xml:space="preserve">J.9.12 -   </v>
      </c>
      <c r="T266" s="5" t="str">
        <f>T254&amp;"."&amp;RIGHT(T265,LEN(T265)-5)+1</f>
        <v>J.10.12</v>
      </c>
      <c r="U266" s="6" t="str">
        <f>T266&amp;" - "&amp;IFERROR(INDEX('L2'!$G$6:$G$502,MATCH(T266,'L2'!$P$6:$P$502,0)),"  ")</f>
        <v xml:space="preserve">J.10.12 -   </v>
      </c>
    </row>
    <row r="267" spans="2:21" s="7" customFormat="1" ht="16">
      <c r="B267" s="5" t="str">
        <f>B254&amp;"."&amp;RIGHT(B266,LEN(B266)-4)+1</f>
        <v>J.1.13</v>
      </c>
      <c r="C267" s="6" t="str">
        <f>B267&amp;" - "&amp;IFERROR(INDEX('L2'!$G$6:$G$502,MATCH(B267,'L2'!$P$6:$P$502,0)),"  ")</f>
        <v xml:space="preserve">J.1.13 -   </v>
      </c>
      <c r="D267" s="5" t="str">
        <f>D254&amp;"."&amp;RIGHT(D266,LEN(D266)-4)+1</f>
        <v>J.2.13</v>
      </c>
      <c r="E267" s="6" t="str">
        <f>D267&amp;" - "&amp;IFERROR(INDEX('L2'!$G$6:$G$502,MATCH(D267,'L2'!$P$6:$P$502,0)),"  ")</f>
        <v xml:space="preserve">J.2.13 -   </v>
      </c>
      <c r="F267" s="5" t="str">
        <f>F254&amp;"."&amp;RIGHT(F266,LEN(F266)-4)+1</f>
        <v>J.3.13</v>
      </c>
      <c r="G267" s="6" t="str">
        <f>F267&amp;" - "&amp;IFERROR(INDEX('L2'!$G$6:$G$502,MATCH(F267,'L2'!$P$6:$P$502,0)),"  ")</f>
        <v xml:space="preserve">J.3.13 -   </v>
      </c>
      <c r="H267" s="5" t="str">
        <f>H254&amp;"."&amp;RIGHT(H266,LEN(H266)-4)+1</f>
        <v>J.4.13</v>
      </c>
      <c r="I267" s="6" t="str">
        <f>H267&amp;" - "&amp;IFERROR(INDEX('L2'!$G$6:$G$502,MATCH(H267,'L2'!$P$6:$P$502,0)),"  ")</f>
        <v xml:space="preserve">J.4.13 -   </v>
      </c>
      <c r="J267" s="5" t="str">
        <f>J254&amp;"."&amp;RIGHT(J266,LEN(J266)-4)+1</f>
        <v>J.5.13</v>
      </c>
      <c r="K267" s="6" t="str">
        <f>J267&amp;" - "&amp;IFERROR(INDEX('L2'!$G$6:$G$502,MATCH(J267,'L2'!$P$6:$P$502,0)),"  ")</f>
        <v xml:space="preserve">J.5.13 -   </v>
      </c>
      <c r="L267" s="5" t="str">
        <f>L254&amp;"."&amp;RIGHT(L266,LEN(L266)-4)+1</f>
        <v>J.6.13</v>
      </c>
      <c r="M267" s="6" t="str">
        <f>L267&amp;" - "&amp;IFERROR(INDEX('L2'!$G$6:$G$502,MATCH(L267,'L2'!$P$6:$P$502,0)),"  ")</f>
        <v xml:space="preserve">J.6.13 -   </v>
      </c>
      <c r="N267" s="5" t="str">
        <f>N254&amp;"."&amp;RIGHT(N266,LEN(N266)-4)+1</f>
        <v>J.7.13</v>
      </c>
      <c r="O267" s="6" t="str">
        <f>N267&amp;" - "&amp;IFERROR(INDEX('L2'!$G$6:$G$502,MATCH(N267,'L2'!$P$6:$P$502,0)),"  ")</f>
        <v xml:space="preserve">J.7.13 -   </v>
      </c>
      <c r="P267" s="5" t="str">
        <f>P254&amp;"."&amp;RIGHT(P266,LEN(P266)-4)+1</f>
        <v>J.8.13</v>
      </c>
      <c r="Q267" s="6" t="str">
        <f>P267&amp;" - "&amp;IFERROR(INDEX('L2'!$G$6:$G$502,MATCH(P267,'L2'!$P$6:$P$502,0)),"  ")</f>
        <v xml:space="preserve">J.8.13 -   </v>
      </c>
      <c r="R267" s="5" t="str">
        <f>R254&amp;"."&amp;RIGHT(R266,LEN(R266)-4)+1</f>
        <v>J.9.13</v>
      </c>
      <c r="S267" s="6" t="str">
        <f>R267&amp;" - "&amp;IFERROR(INDEX('L2'!$G$6:$G$502,MATCH(R267,'L2'!$P$6:$P$502,0)),"  ")</f>
        <v xml:space="preserve">J.9.13 -   </v>
      </c>
      <c r="T267" s="5" t="str">
        <f>T254&amp;"."&amp;RIGHT(T266,LEN(T266)-5)+1</f>
        <v>J.10.13</v>
      </c>
      <c r="U267" s="6" t="str">
        <f>T267&amp;" - "&amp;IFERROR(INDEX('L2'!$G$6:$G$502,MATCH(T267,'L2'!$P$6:$P$502,0)),"  ")</f>
        <v xml:space="preserve">J.10.13 -   </v>
      </c>
    </row>
    <row r="268" spans="2:21" s="7" customFormat="1" ht="16">
      <c r="B268" s="5" t="str">
        <f>B254&amp;"."&amp;RIGHT(B267,LEN(B267)-4)+1</f>
        <v>J.1.14</v>
      </c>
      <c r="C268" s="6" t="str">
        <f>B268&amp;" - "&amp;IFERROR(INDEX('L2'!$G$6:$G$502,MATCH(B268,'L2'!$P$6:$P$502,0)),"  ")</f>
        <v xml:space="preserve">J.1.14 -   </v>
      </c>
      <c r="D268" s="5" t="str">
        <f>D254&amp;"."&amp;RIGHT(D267,LEN(D267)-4)+1</f>
        <v>J.2.14</v>
      </c>
      <c r="E268" s="6" t="str">
        <f>D268&amp;" - "&amp;IFERROR(INDEX('L2'!$G$6:$G$502,MATCH(D268,'L2'!$P$6:$P$502,0)),"  ")</f>
        <v xml:space="preserve">J.2.14 -   </v>
      </c>
      <c r="F268" s="5" t="str">
        <f>F254&amp;"."&amp;RIGHT(F267,LEN(F267)-4)+1</f>
        <v>J.3.14</v>
      </c>
      <c r="G268" s="6" t="str">
        <f>F268&amp;" - "&amp;IFERROR(INDEX('L2'!$G$6:$G$502,MATCH(F268,'L2'!$P$6:$P$502,0)),"  ")</f>
        <v xml:space="preserve">J.3.14 -   </v>
      </c>
      <c r="H268" s="5" t="str">
        <f>H254&amp;"."&amp;RIGHT(H267,LEN(H267)-4)+1</f>
        <v>J.4.14</v>
      </c>
      <c r="I268" s="6" t="str">
        <f>H268&amp;" - "&amp;IFERROR(INDEX('L2'!$G$6:$G$502,MATCH(H268,'L2'!$P$6:$P$502,0)),"  ")</f>
        <v xml:space="preserve">J.4.14 -   </v>
      </c>
      <c r="J268" s="5" t="str">
        <f>J254&amp;"."&amp;RIGHT(J267,LEN(J267)-4)+1</f>
        <v>J.5.14</v>
      </c>
      <c r="K268" s="6" t="str">
        <f>J268&amp;" - "&amp;IFERROR(INDEX('L2'!$G$6:$G$502,MATCH(J268,'L2'!$P$6:$P$502,0)),"  ")</f>
        <v xml:space="preserve">J.5.14 -   </v>
      </c>
      <c r="L268" s="5" t="str">
        <f>L254&amp;"."&amp;RIGHT(L267,LEN(L267)-4)+1</f>
        <v>J.6.14</v>
      </c>
      <c r="M268" s="6" t="str">
        <f>L268&amp;" - "&amp;IFERROR(INDEX('L2'!$G$6:$G$502,MATCH(L268,'L2'!$P$6:$P$502,0)),"  ")</f>
        <v xml:space="preserve">J.6.14 -   </v>
      </c>
      <c r="N268" s="5" t="str">
        <f>N254&amp;"."&amp;RIGHT(N267,LEN(N267)-4)+1</f>
        <v>J.7.14</v>
      </c>
      <c r="O268" s="6" t="str">
        <f>N268&amp;" - "&amp;IFERROR(INDEX('L2'!$G$6:$G$502,MATCH(N268,'L2'!$P$6:$P$502,0)),"  ")</f>
        <v xml:space="preserve">J.7.14 -   </v>
      </c>
      <c r="P268" s="5" t="str">
        <f>P254&amp;"."&amp;RIGHT(P267,LEN(P267)-4)+1</f>
        <v>J.8.14</v>
      </c>
      <c r="Q268" s="6" t="str">
        <f>P268&amp;" - "&amp;IFERROR(INDEX('L2'!$G$6:$G$502,MATCH(P268,'L2'!$P$6:$P$502,0)),"  ")</f>
        <v xml:space="preserve">J.8.14 -   </v>
      </c>
      <c r="R268" s="5" t="str">
        <f>R254&amp;"."&amp;RIGHT(R267,LEN(R267)-4)+1</f>
        <v>J.9.14</v>
      </c>
      <c r="S268" s="6" t="str">
        <f>R268&amp;" - "&amp;IFERROR(INDEX('L2'!$G$6:$G$502,MATCH(R268,'L2'!$P$6:$P$502,0)),"  ")</f>
        <v xml:space="preserve">J.9.14 -   </v>
      </c>
      <c r="T268" s="5" t="str">
        <f>T254&amp;"."&amp;RIGHT(T267,LEN(T267)-5)+1</f>
        <v>J.10.14</v>
      </c>
      <c r="U268" s="6" t="str">
        <f>T268&amp;" - "&amp;IFERROR(INDEX('L2'!$G$6:$G$502,MATCH(T268,'L2'!$P$6:$P$502,0)),"  ")</f>
        <v xml:space="preserve">J.10.14 -   </v>
      </c>
    </row>
    <row r="269" spans="2:21" s="7" customFormat="1" ht="16">
      <c r="B269" s="5" t="str">
        <f>B254&amp;"."&amp;RIGHT(B268,LEN(B268)-4)+1</f>
        <v>J.1.15</v>
      </c>
      <c r="C269" s="6" t="str">
        <f>B269&amp;" - "&amp;IFERROR(INDEX('L2'!$G$6:$G$502,MATCH(B269,'L2'!$P$6:$P$502,0)),"  ")</f>
        <v xml:space="preserve">J.1.15 -   </v>
      </c>
      <c r="D269" s="5" t="str">
        <f>D254&amp;"."&amp;RIGHT(D268,LEN(D268)-4)+1</f>
        <v>J.2.15</v>
      </c>
      <c r="E269" s="6" t="str">
        <f>D269&amp;" - "&amp;IFERROR(INDEX('L2'!$G$6:$G$502,MATCH(D269,'L2'!$P$6:$P$502,0)),"  ")</f>
        <v xml:space="preserve">J.2.15 -   </v>
      </c>
      <c r="F269" s="5" t="str">
        <f>F254&amp;"."&amp;RIGHT(F268,LEN(F268)-4)+1</f>
        <v>J.3.15</v>
      </c>
      <c r="G269" s="6" t="str">
        <f>F269&amp;" - "&amp;IFERROR(INDEX('L2'!$G$6:$G$502,MATCH(F269,'L2'!$P$6:$P$502,0)),"  ")</f>
        <v xml:space="preserve">J.3.15 -   </v>
      </c>
      <c r="H269" s="5" t="str">
        <f>H254&amp;"."&amp;RIGHT(H268,LEN(H268)-4)+1</f>
        <v>J.4.15</v>
      </c>
      <c r="I269" s="6" t="str">
        <f>H269&amp;" - "&amp;IFERROR(INDEX('L2'!$G$6:$G$502,MATCH(H269,'L2'!$P$6:$P$502,0)),"  ")</f>
        <v xml:space="preserve">J.4.15 -   </v>
      </c>
      <c r="J269" s="5" t="str">
        <f>J254&amp;"."&amp;RIGHT(J268,LEN(J268)-4)+1</f>
        <v>J.5.15</v>
      </c>
      <c r="K269" s="6" t="str">
        <f>J269&amp;" - "&amp;IFERROR(INDEX('L2'!$G$6:$G$502,MATCH(J269,'L2'!$P$6:$P$502,0)),"  ")</f>
        <v xml:space="preserve">J.5.15 -   </v>
      </c>
      <c r="L269" s="5" t="str">
        <f>L254&amp;"."&amp;RIGHT(L268,LEN(L268)-4)+1</f>
        <v>J.6.15</v>
      </c>
      <c r="M269" s="6" t="str">
        <f>L269&amp;" - "&amp;IFERROR(INDEX('L2'!$G$6:$G$502,MATCH(L269,'L2'!$P$6:$P$502,0)),"  ")</f>
        <v xml:space="preserve">J.6.15 -   </v>
      </c>
      <c r="N269" s="5" t="str">
        <f>N254&amp;"."&amp;RIGHT(N268,LEN(N268)-4)+1</f>
        <v>J.7.15</v>
      </c>
      <c r="O269" s="6" t="str">
        <f>N269&amp;" - "&amp;IFERROR(INDEX('L2'!$G$6:$G$502,MATCH(N269,'L2'!$P$6:$P$502,0)),"  ")</f>
        <v xml:space="preserve">J.7.15 -   </v>
      </c>
      <c r="P269" s="5" t="str">
        <f>P254&amp;"."&amp;RIGHT(P268,LEN(P268)-4)+1</f>
        <v>J.8.15</v>
      </c>
      <c r="Q269" s="6" t="str">
        <f>P269&amp;" - "&amp;IFERROR(INDEX('L2'!$G$6:$G$502,MATCH(P269,'L2'!$P$6:$P$502,0)),"  ")</f>
        <v xml:space="preserve">J.8.15 -   </v>
      </c>
      <c r="R269" s="5" t="str">
        <f>R254&amp;"."&amp;RIGHT(R268,LEN(R268)-4)+1</f>
        <v>J.9.15</v>
      </c>
      <c r="S269" s="6" t="str">
        <f>R269&amp;" - "&amp;IFERROR(INDEX('L2'!$G$6:$G$502,MATCH(R269,'L2'!$P$6:$P$502,0)),"  ")</f>
        <v xml:space="preserve">J.9.15 -   </v>
      </c>
      <c r="T269" s="5" t="str">
        <f>T254&amp;"."&amp;RIGHT(T268,LEN(T268)-5)+1</f>
        <v>J.10.15</v>
      </c>
      <c r="U269" s="6" t="str">
        <f>T269&amp;" - "&amp;IFERROR(INDEX('L2'!$G$6:$G$502,MATCH(T269,'L2'!$P$6:$P$502,0)),"  ")</f>
        <v xml:space="preserve">J.10.15 -   </v>
      </c>
    </row>
    <row r="270" spans="2:21" s="7" customFormat="1" ht="16">
      <c r="B270" s="5" t="str">
        <f>B254&amp;"."&amp;RIGHT(B269,LEN(B269)-4)+1</f>
        <v>J.1.16</v>
      </c>
      <c r="C270" s="6" t="str">
        <f>B270&amp;" - "&amp;IFERROR(INDEX('L2'!$G$6:$G$502,MATCH(B270,'L2'!$P$6:$P$502,0)),"  ")</f>
        <v xml:space="preserve">J.1.16 -   </v>
      </c>
      <c r="D270" s="5" t="str">
        <f>D254&amp;"."&amp;RIGHT(D269,LEN(D269)-4)+1</f>
        <v>J.2.16</v>
      </c>
      <c r="E270" s="6" t="str">
        <f>D270&amp;" - "&amp;IFERROR(INDEX('L2'!$G$6:$G$502,MATCH(D270,'L2'!$P$6:$P$502,0)),"  ")</f>
        <v xml:space="preserve">J.2.16 -   </v>
      </c>
      <c r="F270" s="5" t="str">
        <f>F254&amp;"."&amp;RIGHT(F269,LEN(F269)-4)+1</f>
        <v>J.3.16</v>
      </c>
      <c r="G270" s="6" t="str">
        <f>F270&amp;" - "&amp;IFERROR(INDEX('L2'!$G$6:$G$502,MATCH(F270,'L2'!$P$6:$P$502,0)),"  ")</f>
        <v xml:space="preserve">J.3.16 -   </v>
      </c>
      <c r="H270" s="5" t="str">
        <f>H254&amp;"."&amp;RIGHT(H269,LEN(H269)-4)+1</f>
        <v>J.4.16</v>
      </c>
      <c r="I270" s="6" t="str">
        <f>H270&amp;" - "&amp;IFERROR(INDEX('L2'!$G$6:$G$502,MATCH(H270,'L2'!$P$6:$P$502,0)),"  ")</f>
        <v xml:space="preserve">J.4.16 -   </v>
      </c>
      <c r="J270" s="5" t="str">
        <f>J254&amp;"."&amp;RIGHT(J269,LEN(J269)-4)+1</f>
        <v>J.5.16</v>
      </c>
      <c r="K270" s="6" t="str">
        <f>J270&amp;" - "&amp;IFERROR(INDEX('L2'!$G$6:$G$502,MATCH(J270,'L2'!$P$6:$P$502,0)),"  ")</f>
        <v xml:space="preserve">J.5.16 -   </v>
      </c>
      <c r="L270" s="5" t="str">
        <f>L254&amp;"."&amp;RIGHT(L269,LEN(L269)-4)+1</f>
        <v>J.6.16</v>
      </c>
      <c r="M270" s="6" t="str">
        <f>L270&amp;" - "&amp;IFERROR(INDEX('L2'!$G$6:$G$502,MATCH(L270,'L2'!$P$6:$P$502,0)),"  ")</f>
        <v xml:space="preserve">J.6.16 -   </v>
      </c>
      <c r="N270" s="5" t="str">
        <f>N254&amp;"."&amp;RIGHT(N269,LEN(N269)-4)+1</f>
        <v>J.7.16</v>
      </c>
      <c r="O270" s="6" t="str">
        <f>N270&amp;" - "&amp;IFERROR(INDEX('L2'!$G$6:$G$502,MATCH(N270,'L2'!$P$6:$P$502,0)),"  ")</f>
        <v xml:space="preserve">J.7.16 -   </v>
      </c>
      <c r="P270" s="5" t="str">
        <f>P254&amp;"."&amp;RIGHT(P269,LEN(P269)-4)+1</f>
        <v>J.8.16</v>
      </c>
      <c r="Q270" s="6" t="str">
        <f>P270&amp;" - "&amp;IFERROR(INDEX('L2'!$G$6:$G$502,MATCH(P270,'L2'!$P$6:$P$502,0)),"  ")</f>
        <v xml:space="preserve">J.8.16 -   </v>
      </c>
      <c r="R270" s="5" t="str">
        <f>R254&amp;"."&amp;RIGHT(R269,LEN(R269)-4)+1</f>
        <v>J.9.16</v>
      </c>
      <c r="S270" s="6" t="str">
        <f>R270&amp;" - "&amp;IFERROR(INDEX('L2'!$G$6:$G$502,MATCH(R270,'L2'!$P$6:$P$502,0)),"  ")</f>
        <v xml:space="preserve">J.9.16 -   </v>
      </c>
      <c r="T270" s="5" t="str">
        <f>T254&amp;"."&amp;RIGHT(T269,LEN(T269)-5)+1</f>
        <v>J.10.16</v>
      </c>
      <c r="U270" s="6" t="str">
        <f>T270&amp;" - "&amp;IFERROR(INDEX('L2'!$G$6:$G$502,MATCH(T270,'L2'!$P$6:$P$502,0)),"  ")</f>
        <v xml:space="preserve">J.10.16 -   </v>
      </c>
    </row>
    <row r="271" spans="2:21" s="7" customFormat="1" ht="16">
      <c r="B271" s="5" t="str">
        <f>B254&amp;"."&amp;RIGHT(B270,LEN(B270)-4)+1</f>
        <v>J.1.17</v>
      </c>
      <c r="C271" s="6" t="str">
        <f>B271&amp;" - "&amp;IFERROR(INDEX('L2'!$G$6:$G$502,MATCH(B271,'L2'!$P$6:$P$502,0)),"  ")</f>
        <v xml:space="preserve">J.1.17 -   </v>
      </c>
      <c r="D271" s="5" t="str">
        <f>D254&amp;"."&amp;RIGHT(D270,LEN(D270)-4)+1</f>
        <v>J.2.17</v>
      </c>
      <c r="E271" s="6" t="str">
        <f>D271&amp;" - "&amp;IFERROR(INDEX('L2'!$G$6:$G$502,MATCH(D271,'L2'!$P$6:$P$502,0)),"  ")</f>
        <v xml:space="preserve">J.2.17 -   </v>
      </c>
      <c r="F271" s="5" t="str">
        <f>F254&amp;"."&amp;RIGHT(F270,LEN(F270)-4)+1</f>
        <v>J.3.17</v>
      </c>
      <c r="G271" s="6" t="str">
        <f>F271&amp;" - "&amp;IFERROR(INDEX('L2'!$G$6:$G$502,MATCH(F271,'L2'!$P$6:$P$502,0)),"  ")</f>
        <v xml:space="preserve">J.3.17 -   </v>
      </c>
      <c r="H271" s="5" t="str">
        <f>H254&amp;"."&amp;RIGHT(H270,LEN(H270)-4)+1</f>
        <v>J.4.17</v>
      </c>
      <c r="I271" s="6" t="str">
        <f>H271&amp;" - "&amp;IFERROR(INDEX('L2'!$G$6:$G$502,MATCH(H271,'L2'!$P$6:$P$502,0)),"  ")</f>
        <v xml:space="preserve">J.4.17 -   </v>
      </c>
      <c r="J271" s="5" t="str">
        <f>J254&amp;"."&amp;RIGHT(J270,LEN(J270)-4)+1</f>
        <v>J.5.17</v>
      </c>
      <c r="K271" s="6" t="str">
        <f>J271&amp;" - "&amp;IFERROR(INDEX('L2'!$G$6:$G$502,MATCH(J271,'L2'!$P$6:$P$502,0)),"  ")</f>
        <v xml:space="preserve">J.5.17 -   </v>
      </c>
      <c r="L271" s="5" t="str">
        <f>L254&amp;"."&amp;RIGHT(L270,LEN(L270)-4)+1</f>
        <v>J.6.17</v>
      </c>
      <c r="M271" s="6" t="str">
        <f>L271&amp;" - "&amp;IFERROR(INDEX('L2'!$G$6:$G$502,MATCH(L271,'L2'!$P$6:$P$502,0)),"  ")</f>
        <v xml:space="preserve">J.6.17 -   </v>
      </c>
      <c r="N271" s="5" t="str">
        <f>N254&amp;"."&amp;RIGHT(N270,LEN(N270)-4)+1</f>
        <v>J.7.17</v>
      </c>
      <c r="O271" s="6" t="str">
        <f>N271&amp;" - "&amp;IFERROR(INDEX('L2'!$G$6:$G$502,MATCH(N271,'L2'!$P$6:$P$502,0)),"  ")</f>
        <v xml:space="preserve">J.7.17 -   </v>
      </c>
      <c r="P271" s="5" t="str">
        <f>P254&amp;"."&amp;RIGHT(P270,LEN(P270)-4)+1</f>
        <v>J.8.17</v>
      </c>
      <c r="Q271" s="6" t="str">
        <f>P271&amp;" - "&amp;IFERROR(INDEX('L2'!$G$6:$G$502,MATCH(P271,'L2'!$P$6:$P$502,0)),"  ")</f>
        <v xml:space="preserve">J.8.17 -   </v>
      </c>
      <c r="R271" s="5" t="str">
        <f>R254&amp;"."&amp;RIGHT(R270,LEN(R270)-4)+1</f>
        <v>J.9.17</v>
      </c>
      <c r="S271" s="6" t="str">
        <f>R271&amp;" - "&amp;IFERROR(INDEX('L2'!$G$6:$G$502,MATCH(R271,'L2'!$P$6:$P$502,0)),"  ")</f>
        <v xml:space="preserve">J.9.17 -   </v>
      </c>
      <c r="T271" s="5" t="str">
        <f>T254&amp;"."&amp;RIGHT(T270,LEN(T270)-5)+1</f>
        <v>J.10.17</v>
      </c>
      <c r="U271" s="6" t="str">
        <f>T271&amp;" - "&amp;IFERROR(INDEX('L2'!$G$6:$G$502,MATCH(T271,'L2'!$P$6:$P$502,0)),"  ")</f>
        <v xml:space="preserve">J.10.17 -   </v>
      </c>
    </row>
    <row r="272" spans="2:21" s="7" customFormat="1" ht="16">
      <c r="B272" s="5" t="str">
        <f>B254&amp;"."&amp;RIGHT(B271,LEN(B271)-4)+1</f>
        <v>J.1.18</v>
      </c>
      <c r="C272" s="6" t="str">
        <f>B272&amp;" - "&amp;IFERROR(INDEX('L2'!$G$6:$G$502,MATCH(B272,'L2'!$P$6:$P$502,0)),"  ")</f>
        <v xml:space="preserve">J.1.18 -   </v>
      </c>
      <c r="D272" s="5" t="str">
        <f>D254&amp;"."&amp;RIGHT(D271,LEN(D271)-4)+1</f>
        <v>J.2.18</v>
      </c>
      <c r="E272" s="6" t="str">
        <f>D272&amp;" - "&amp;IFERROR(INDEX('L2'!$G$6:$G$502,MATCH(D272,'L2'!$P$6:$P$502,0)),"  ")</f>
        <v xml:space="preserve">J.2.18 -   </v>
      </c>
      <c r="F272" s="5" t="str">
        <f>F254&amp;"."&amp;RIGHT(F271,LEN(F271)-4)+1</f>
        <v>J.3.18</v>
      </c>
      <c r="G272" s="6" t="str">
        <f>F272&amp;" - "&amp;IFERROR(INDEX('L2'!$G$6:$G$502,MATCH(F272,'L2'!$P$6:$P$502,0)),"  ")</f>
        <v xml:space="preserve">J.3.18 -   </v>
      </c>
      <c r="H272" s="5" t="str">
        <f>H254&amp;"."&amp;RIGHT(H271,LEN(H271)-4)+1</f>
        <v>J.4.18</v>
      </c>
      <c r="I272" s="6" t="str">
        <f>H272&amp;" - "&amp;IFERROR(INDEX('L2'!$G$6:$G$502,MATCH(H272,'L2'!$P$6:$P$502,0)),"  ")</f>
        <v xml:space="preserve">J.4.18 -   </v>
      </c>
      <c r="J272" s="5" t="str">
        <f>J254&amp;"."&amp;RIGHT(J271,LEN(J271)-4)+1</f>
        <v>J.5.18</v>
      </c>
      <c r="K272" s="6" t="str">
        <f>J272&amp;" - "&amp;IFERROR(INDEX('L2'!$G$6:$G$502,MATCH(J272,'L2'!$P$6:$P$502,0)),"  ")</f>
        <v xml:space="preserve">J.5.18 -   </v>
      </c>
      <c r="L272" s="5" t="str">
        <f>L254&amp;"."&amp;RIGHT(L271,LEN(L271)-4)+1</f>
        <v>J.6.18</v>
      </c>
      <c r="M272" s="6" t="str">
        <f>L272&amp;" - "&amp;IFERROR(INDEX('L2'!$G$6:$G$502,MATCH(L272,'L2'!$P$6:$P$502,0)),"  ")</f>
        <v xml:space="preserve">J.6.18 -   </v>
      </c>
      <c r="N272" s="5" t="str">
        <f>N254&amp;"."&amp;RIGHT(N271,LEN(N271)-4)+1</f>
        <v>J.7.18</v>
      </c>
      <c r="O272" s="6" t="str">
        <f>N272&amp;" - "&amp;IFERROR(INDEX('L2'!$G$6:$G$502,MATCH(N272,'L2'!$P$6:$P$502,0)),"  ")</f>
        <v xml:space="preserve">J.7.18 -   </v>
      </c>
      <c r="P272" s="5" t="str">
        <f>P254&amp;"."&amp;RIGHT(P271,LEN(P271)-4)+1</f>
        <v>J.8.18</v>
      </c>
      <c r="Q272" s="6" t="str">
        <f>P272&amp;" - "&amp;IFERROR(INDEX('L2'!$G$6:$G$502,MATCH(P272,'L2'!$P$6:$P$502,0)),"  ")</f>
        <v xml:space="preserve">J.8.18 -   </v>
      </c>
      <c r="R272" s="5" t="str">
        <f>R254&amp;"."&amp;RIGHT(R271,LEN(R271)-4)+1</f>
        <v>J.9.18</v>
      </c>
      <c r="S272" s="6" t="str">
        <f>R272&amp;" - "&amp;IFERROR(INDEX('L2'!$G$6:$G$502,MATCH(R272,'L2'!$P$6:$P$502,0)),"  ")</f>
        <v xml:space="preserve">J.9.18 -   </v>
      </c>
      <c r="T272" s="5" t="str">
        <f>T254&amp;"."&amp;RIGHT(T271,LEN(T271)-5)+1</f>
        <v>J.10.18</v>
      </c>
      <c r="U272" s="6" t="str">
        <f>T272&amp;" - "&amp;IFERROR(INDEX('L2'!$G$6:$G$502,MATCH(T272,'L2'!$P$6:$P$502,0)),"  ")</f>
        <v xml:space="preserve">J.10.18 -   </v>
      </c>
    </row>
    <row r="273" spans="2:21" s="7" customFormat="1" ht="16">
      <c r="B273" s="5" t="str">
        <f>B254&amp;"."&amp;RIGHT(B272,LEN(B272)-4)+1</f>
        <v>J.1.19</v>
      </c>
      <c r="C273" s="6" t="str">
        <f>B273&amp;" - "&amp;IFERROR(INDEX('L2'!$G$6:$G$502,MATCH(B273,'L2'!$P$6:$P$502,0)),"  ")</f>
        <v xml:space="preserve">J.1.19 -   </v>
      </c>
      <c r="D273" s="5" t="str">
        <f>D254&amp;"."&amp;RIGHT(D272,LEN(D272)-4)+1</f>
        <v>J.2.19</v>
      </c>
      <c r="E273" s="6" t="str">
        <f>D273&amp;" - "&amp;IFERROR(INDEX('L2'!$G$6:$G$502,MATCH(D273,'L2'!$P$6:$P$502,0)),"  ")</f>
        <v xml:space="preserve">J.2.19 -   </v>
      </c>
      <c r="F273" s="5" t="str">
        <f>F254&amp;"."&amp;RIGHT(F272,LEN(F272)-4)+1</f>
        <v>J.3.19</v>
      </c>
      <c r="G273" s="6" t="str">
        <f>F273&amp;" - "&amp;IFERROR(INDEX('L2'!$G$6:$G$502,MATCH(F273,'L2'!$P$6:$P$502,0)),"  ")</f>
        <v xml:space="preserve">J.3.19 -   </v>
      </c>
      <c r="H273" s="5" t="str">
        <f>H254&amp;"."&amp;RIGHT(H272,LEN(H272)-4)+1</f>
        <v>J.4.19</v>
      </c>
      <c r="I273" s="6" t="str">
        <f>H273&amp;" - "&amp;IFERROR(INDEX('L2'!$G$6:$G$502,MATCH(H273,'L2'!$P$6:$P$502,0)),"  ")</f>
        <v xml:space="preserve">J.4.19 -   </v>
      </c>
      <c r="J273" s="5" t="str">
        <f>J254&amp;"."&amp;RIGHT(J272,LEN(J272)-4)+1</f>
        <v>J.5.19</v>
      </c>
      <c r="K273" s="6" t="str">
        <f>J273&amp;" - "&amp;IFERROR(INDEX('L2'!$G$6:$G$502,MATCH(J273,'L2'!$P$6:$P$502,0)),"  ")</f>
        <v xml:space="preserve">J.5.19 -   </v>
      </c>
      <c r="L273" s="5" t="str">
        <f>L254&amp;"."&amp;RIGHT(L272,LEN(L272)-4)+1</f>
        <v>J.6.19</v>
      </c>
      <c r="M273" s="6" t="str">
        <f>L273&amp;" - "&amp;IFERROR(INDEX('L2'!$G$6:$G$502,MATCH(L273,'L2'!$P$6:$P$502,0)),"  ")</f>
        <v xml:space="preserve">J.6.19 -   </v>
      </c>
      <c r="N273" s="5" t="str">
        <f>N254&amp;"."&amp;RIGHT(N272,LEN(N272)-4)+1</f>
        <v>J.7.19</v>
      </c>
      <c r="O273" s="6" t="str">
        <f>N273&amp;" - "&amp;IFERROR(INDEX('L2'!$G$6:$G$502,MATCH(N273,'L2'!$P$6:$P$502,0)),"  ")</f>
        <v xml:space="preserve">J.7.19 -   </v>
      </c>
      <c r="P273" s="5" t="str">
        <f>P254&amp;"."&amp;RIGHT(P272,LEN(P272)-4)+1</f>
        <v>J.8.19</v>
      </c>
      <c r="Q273" s="6" t="str">
        <f>P273&amp;" - "&amp;IFERROR(INDEX('L2'!$G$6:$G$502,MATCH(P273,'L2'!$P$6:$P$502,0)),"  ")</f>
        <v xml:space="preserve">J.8.19 -   </v>
      </c>
      <c r="R273" s="5" t="str">
        <f>R254&amp;"."&amp;RIGHT(R272,LEN(R272)-4)+1</f>
        <v>J.9.19</v>
      </c>
      <c r="S273" s="6" t="str">
        <f>R273&amp;" - "&amp;IFERROR(INDEX('L2'!$G$6:$G$502,MATCH(R273,'L2'!$P$6:$P$502,0)),"  ")</f>
        <v xml:space="preserve">J.9.19 -   </v>
      </c>
      <c r="T273" s="5" t="str">
        <f>T254&amp;"."&amp;RIGHT(T272,LEN(T272)-5)+1</f>
        <v>J.10.19</v>
      </c>
      <c r="U273" s="6" t="str">
        <f>T273&amp;" - "&amp;IFERROR(INDEX('L2'!$G$6:$G$502,MATCH(T273,'L2'!$P$6:$P$502,0)),"  ")</f>
        <v xml:space="preserve">J.10.19 -   </v>
      </c>
    </row>
    <row r="274" spans="2:21" s="7" customFormat="1" ht="16">
      <c r="B274" s="5" t="str">
        <f>B254&amp;"."&amp;RIGHT(B273,LEN(B273)-4)+1</f>
        <v>J.1.20</v>
      </c>
      <c r="C274" s="6" t="str">
        <f>B274&amp;" - "&amp;IFERROR(INDEX('L2'!$G$6:$G$502,MATCH(B274,'L2'!$P$6:$P$502,0)),"  ")</f>
        <v xml:space="preserve">J.1.20 -   </v>
      </c>
      <c r="D274" s="5" t="str">
        <f>D254&amp;"."&amp;RIGHT(D273,LEN(D273)-4)+1</f>
        <v>J.2.20</v>
      </c>
      <c r="E274" s="6" t="str">
        <f>D274&amp;" - "&amp;IFERROR(INDEX('L2'!$G$6:$G$502,MATCH(D274,'L2'!$P$6:$P$502,0)),"  ")</f>
        <v xml:space="preserve">J.2.20 -   </v>
      </c>
      <c r="F274" s="5" t="str">
        <f>F254&amp;"."&amp;RIGHT(F273,LEN(F273)-4)+1</f>
        <v>J.3.20</v>
      </c>
      <c r="G274" s="6" t="str">
        <f>F274&amp;" - "&amp;IFERROR(INDEX('L2'!$G$6:$G$502,MATCH(F274,'L2'!$P$6:$P$502,0)),"  ")</f>
        <v xml:space="preserve">J.3.20 -   </v>
      </c>
      <c r="H274" s="5" t="str">
        <f>H254&amp;"."&amp;RIGHT(H273,LEN(H273)-4)+1</f>
        <v>J.4.20</v>
      </c>
      <c r="I274" s="6" t="str">
        <f>H274&amp;" - "&amp;IFERROR(INDEX('L2'!$G$6:$G$502,MATCH(H274,'L2'!$P$6:$P$502,0)),"  ")</f>
        <v xml:space="preserve">J.4.20 -   </v>
      </c>
      <c r="J274" s="5" t="str">
        <f>J254&amp;"."&amp;RIGHT(J273,LEN(J273)-4)+1</f>
        <v>J.5.20</v>
      </c>
      <c r="K274" s="6" t="str">
        <f>J274&amp;" - "&amp;IFERROR(INDEX('L2'!$G$6:$G$502,MATCH(J274,'L2'!$P$6:$P$502,0)),"  ")</f>
        <v xml:space="preserve">J.5.20 -   </v>
      </c>
      <c r="L274" s="5" t="str">
        <f>L254&amp;"."&amp;RIGHT(L273,LEN(L273)-4)+1</f>
        <v>J.6.20</v>
      </c>
      <c r="M274" s="6" t="str">
        <f>L274&amp;" - "&amp;IFERROR(INDEX('L2'!$G$6:$G$502,MATCH(L274,'L2'!$P$6:$P$502,0)),"  ")</f>
        <v xml:space="preserve">J.6.20 -   </v>
      </c>
      <c r="N274" s="5" t="str">
        <f>N254&amp;"."&amp;RIGHT(N273,LEN(N273)-4)+1</f>
        <v>J.7.20</v>
      </c>
      <c r="O274" s="6" t="str">
        <f>N274&amp;" - "&amp;IFERROR(INDEX('L2'!$G$6:$G$502,MATCH(N274,'L2'!$P$6:$P$502,0)),"  ")</f>
        <v xml:space="preserve">J.7.20 -   </v>
      </c>
      <c r="P274" s="5" t="str">
        <f>P254&amp;"."&amp;RIGHT(P273,LEN(P273)-4)+1</f>
        <v>J.8.20</v>
      </c>
      <c r="Q274" s="6" t="str">
        <f>P274&amp;" - "&amp;IFERROR(INDEX('L2'!$G$6:$G$502,MATCH(P274,'L2'!$P$6:$P$502,0)),"  ")</f>
        <v xml:space="preserve">J.8.20 -   </v>
      </c>
      <c r="R274" s="5" t="str">
        <f>R254&amp;"."&amp;RIGHT(R273,LEN(R273)-4)+1</f>
        <v>J.9.20</v>
      </c>
      <c r="S274" s="6" t="str">
        <f>R274&amp;" - "&amp;IFERROR(INDEX('L2'!$G$6:$G$502,MATCH(R274,'L2'!$P$6:$P$502,0)),"  ")</f>
        <v xml:space="preserve">J.9.20 -   </v>
      </c>
      <c r="T274" s="5" t="str">
        <f>T254&amp;"."&amp;RIGHT(T273,LEN(T273)-5)+1</f>
        <v>J.10.20</v>
      </c>
      <c r="U274" s="6" t="str">
        <f>T274&amp;" - "&amp;IFERROR(INDEX('L2'!$G$6:$G$502,MATCH(T274,'L2'!$P$6:$P$502,0)),"  ")</f>
        <v xml:space="preserve">J.10.20 -   </v>
      </c>
    </row>
    <row r="276" spans="2:21" ht="16">
      <c r="B276" s="158" t="str">
        <f>"Level 3 - "&amp;INDEX($C$6:$C$31,MATCH($B$16,$B$6:$B$31,0))&amp;" ("&amp;$B$16&amp;")"</f>
        <v>Level 3 - K - Interior Doors and Trim (K)</v>
      </c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</row>
    <row r="277" spans="2:21" ht="16">
      <c r="B277" s="18" t="str">
        <f>MID(B276,LEN(B276)-1,1)&amp;".1"</f>
        <v>K.1</v>
      </c>
      <c r="C277" s="18" t="str">
        <f>IFERROR(INDEX('L2'!$E$6:$E$502,MATCH(B277,'L2'!$O$6:$O$502,0)),"  ")</f>
        <v>Carpentry / Trim</v>
      </c>
      <c r="D277" s="18" t="str">
        <f>LEFT(B277,1)&amp;"."&amp;RIGHT(B277,1)+1</f>
        <v>K.2</v>
      </c>
      <c r="E277" s="18" t="str">
        <f>IFERROR(INDEX('L2'!$E$6:$E$502,MATCH(D277,'L2'!$O$6:$O$502,0)),"  ")</f>
        <v>Closets</v>
      </c>
      <c r="F277" s="18" t="str">
        <f>LEFT(D277,1)&amp;"."&amp;RIGHT(D277,1)+1</f>
        <v>K.3</v>
      </c>
      <c r="G277" s="18" t="str">
        <f>IFERROR(INDEX('L2'!$E$6:$E$502,MATCH(F277,'L2'!$O$6:$O$502,0)),"  ")</f>
        <v>Interior Doors</v>
      </c>
      <c r="H277" s="18" t="str">
        <f>LEFT(F277,1)&amp;"."&amp;RIGHT(F277,1)+1</f>
        <v>K.4</v>
      </c>
      <c r="I277" s="18" t="str">
        <f>IFERROR(INDEX('L2'!$E$6:$E$502,MATCH(H277,'L2'!$O$6:$O$502,0)),"  ")</f>
        <v>Interior Doors and Trim General</v>
      </c>
      <c r="J277" s="18" t="str">
        <f>LEFT(H277,1)&amp;"."&amp;RIGHT(H277,1)+1</f>
        <v>K.5</v>
      </c>
      <c r="K277" s="18" t="str">
        <f>IFERROR(INDEX('L2'!$E$6:$E$502,MATCH(J277,'L2'!$O$6:$O$502,0)),"  ")</f>
        <v xml:space="preserve">  </v>
      </c>
      <c r="L277" s="18" t="str">
        <f>LEFT(J277,1)&amp;"."&amp;RIGHT(J277,1)+1</f>
        <v>K.6</v>
      </c>
      <c r="M277" s="18" t="str">
        <f>IFERROR(INDEX('L2'!$E$6:$E$502,MATCH(L277,'L2'!$O$6:$O$502,0)),"  ")</f>
        <v xml:space="preserve">  </v>
      </c>
      <c r="N277" s="18" t="str">
        <f>LEFT(L277,1)&amp;"."&amp;RIGHT(L277,1)+1</f>
        <v>K.7</v>
      </c>
      <c r="O277" s="18" t="str">
        <f>IFERROR(INDEX('L2'!$E$6:$E$502,MATCH(N277,'L2'!$O$6:$O$502,0)),"  ")</f>
        <v xml:space="preserve">  </v>
      </c>
      <c r="P277" s="18" t="str">
        <f>LEFT(N277,1)&amp;"."&amp;RIGHT(N277,1)+1</f>
        <v>K.8</v>
      </c>
      <c r="Q277" s="18" t="str">
        <f>IFERROR(INDEX('L2'!$E$6:$E$502,MATCH(P277,'L2'!$O$6:$O$502,0)),"  ")</f>
        <v xml:space="preserve">  </v>
      </c>
      <c r="R277" s="18" t="str">
        <f>LEFT(P277,1)&amp;"."&amp;RIGHT(P277,1)+1</f>
        <v>K.9</v>
      </c>
      <c r="S277" s="18" t="str">
        <f>IFERROR(INDEX('L2'!$E$6:$E$502,MATCH(R277,'L2'!$O$6:$O$502,0)),"  ")</f>
        <v xml:space="preserve">  </v>
      </c>
      <c r="T277" s="18" t="str">
        <f>LEFT(R277,1)&amp;"."&amp;RIGHT(R277,1)+1</f>
        <v>K.10</v>
      </c>
      <c r="U277" s="18" t="str">
        <f>IFERROR(INDEX('L2'!$E$6:$E$502,MATCH(T277,'L2'!$O$6:$O$502,0)),"  ")</f>
        <v xml:space="preserve">  </v>
      </c>
    </row>
    <row r="278" spans="2:21" s="7" customFormat="1" ht="16">
      <c r="B278" s="5" t="str">
        <f>B277&amp;".1"</f>
        <v>K.1.1</v>
      </c>
      <c r="C278" s="6" t="str">
        <f>B278&amp;" - "&amp;IFERROR(INDEX('L2'!$G$6:$G$502,MATCH(B278,'L2'!$P$6:$P$502,0)),"  ")</f>
        <v>K.1.1 - Bead Board / Wainscoting</v>
      </c>
      <c r="D278" s="5" t="str">
        <f>D277&amp;".1"</f>
        <v>K.2.1</v>
      </c>
      <c r="E278" s="6" t="str">
        <f>D278&amp;" - "&amp;IFERROR(INDEX('L2'!$G$6:$G$502,MATCH(D278,'L2'!$P$6:$P$502,0)),"  ")</f>
        <v>K.2.1 - Closet Allowance</v>
      </c>
      <c r="F278" s="5" t="str">
        <f>F277&amp;".1"</f>
        <v>K.3.1</v>
      </c>
      <c r="G278" s="6" t="str">
        <f>F278&amp;" - "&amp;IFERROR(INDEX('L2'!$G$6:$G$502,MATCH(F278,'L2'!$P$6:$P$502,0)),"  ")</f>
        <v>K.3.1 - Door Casings</v>
      </c>
      <c r="H278" s="5" t="str">
        <f>H277&amp;".1"</f>
        <v>K.4.1</v>
      </c>
      <c r="I278" s="6" t="str">
        <f>H278&amp;" - "&amp;IFERROR(INDEX('L2'!$G$6:$G$502,MATCH(H278,'L2'!$P$6:$P$502,0)),"  ")</f>
        <v>K.4.1 - Interior Doors And Trim Allowance</v>
      </c>
      <c r="J278" s="5" t="str">
        <f>J277&amp;".1"</f>
        <v>K.5.1</v>
      </c>
      <c r="K278" s="6" t="str">
        <f>J278&amp;" - "&amp;IFERROR(INDEX('L2'!$G$6:$G$502,MATCH(J278,'L2'!$P$6:$P$502,0)),"  ")</f>
        <v xml:space="preserve">K.5.1 -   </v>
      </c>
      <c r="L278" s="5" t="str">
        <f>L277&amp;".1"</f>
        <v>K.6.1</v>
      </c>
      <c r="M278" s="6" t="str">
        <f>L278&amp;" - "&amp;IFERROR(INDEX('L2'!$G$6:$G$502,MATCH(L278,'L2'!$P$6:$P$502,0)),"  ")</f>
        <v xml:space="preserve">K.6.1 -   </v>
      </c>
      <c r="N278" s="5" t="str">
        <f>N277&amp;".1"</f>
        <v>K.7.1</v>
      </c>
      <c r="O278" s="6" t="str">
        <f>N278&amp;" - "&amp;IFERROR(INDEX('L2'!$G$6:$G$502,MATCH(N278,'L2'!$P$6:$P$502,0)),"  ")</f>
        <v xml:space="preserve">K.7.1 -   </v>
      </c>
      <c r="P278" s="5" t="str">
        <f>P277&amp;".1"</f>
        <v>K.8.1</v>
      </c>
      <c r="Q278" s="6" t="str">
        <f>P278&amp;" - "&amp;IFERROR(INDEX('L2'!$G$6:$G$502,MATCH(P278,'L2'!$P$6:$P$502,0)),"  ")</f>
        <v xml:space="preserve">K.8.1 -   </v>
      </c>
      <c r="R278" s="5" t="str">
        <f>R277&amp;".1"</f>
        <v>K.9.1</v>
      </c>
      <c r="S278" s="6" t="str">
        <f>R278&amp;" - "&amp;IFERROR(INDEX('L2'!$G$6:$G$502,MATCH(R278,'L2'!$P$6:$P$502,0)),"  ")</f>
        <v xml:space="preserve">K.9.1 -   </v>
      </c>
      <c r="T278" s="5" t="str">
        <f>T277&amp;".1"</f>
        <v>K.10.1</v>
      </c>
      <c r="U278" s="6" t="str">
        <f>T278&amp;" - "&amp;IFERROR(INDEX('L2'!$G$6:$G$502,MATCH(T278,'L2'!$P$6:$P$502,0)),"  ")</f>
        <v xml:space="preserve">K.10.1 -   </v>
      </c>
    </row>
    <row r="279" spans="2:21" s="7" customFormat="1" ht="16">
      <c r="B279" s="5" t="str">
        <f>B277&amp;"."&amp;RIGHT(B278,LEN(B278)-4)+1</f>
        <v>K.1.2</v>
      </c>
      <c r="C279" s="6" t="str">
        <f>B279&amp;" - "&amp;IFERROR(INDEX('L2'!$G$6:$G$502,MATCH(B279,'L2'!$P$6:$P$502,0)),"  ")</f>
        <v>K.1.2 - Carpentry / Trim Allowance</v>
      </c>
      <c r="D279" s="5" t="str">
        <f>D277&amp;"."&amp;RIGHT(D278,LEN(D278)-4)+1</f>
        <v>K.2.2</v>
      </c>
      <c r="E279" s="6" t="str">
        <f>D279&amp;" - "&amp;IFERROR(INDEX('L2'!$G$6:$G$502,MATCH(D279,'L2'!$P$6:$P$502,0)),"  ")</f>
        <v>K.2.2 - Closet Full Kit, 8Ft Long</v>
      </c>
      <c r="F279" s="5" t="str">
        <f>F277&amp;"."&amp;RIGHT(F278,LEN(F278)-4)+1</f>
        <v>K.3.2</v>
      </c>
      <c r="G279" s="6" t="str">
        <f>F279&amp;" - "&amp;IFERROR(INDEX('L2'!$G$6:$G$502,MATCH(F279,'L2'!$P$6:$P$502,0)),"  ")</f>
        <v>K.3.2 - Door Hardware, Knobs Only</v>
      </c>
      <c r="H279" s="5" t="str">
        <f>H277&amp;"."&amp;RIGHT(H278,LEN(H278)-4)+1</f>
        <v>K.4.2</v>
      </c>
      <c r="I279" s="6" t="str">
        <f>H279&amp;" - "&amp;IFERROR(INDEX('L2'!$G$6:$G$502,MATCH(H279,'L2'!$P$6:$P$502,0)),"  ")</f>
        <v xml:space="preserve">K.4.2 -   </v>
      </c>
      <c r="J279" s="5" t="str">
        <f>J277&amp;"."&amp;RIGHT(J278,LEN(J278)-4)+1</f>
        <v>K.5.2</v>
      </c>
      <c r="K279" s="6" t="str">
        <f>J279&amp;" - "&amp;IFERROR(INDEX('L2'!$G$6:$G$502,MATCH(J279,'L2'!$P$6:$P$502,0)),"  ")</f>
        <v xml:space="preserve">K.5.2 -   </v>
      </c>
      <c r="L279" s="5" t="str">
        <f>L277&amp;"."&amp;RIGHT(L278,LEN(L278)-4)+1</f>
        <v>K.6.2</v>
      </c>
      <c r="M279" s="6" t="str">
        <f>L279&amp;" - "&amp;IFERROR(INDEX('L2'!$G$6:$G$502,MATCH(L279,'L2'!$P$6:$P$502,0)),"  ")</f>
        <v xml:space="preserve">K.6.2 -   </v>
      </c>
      <c r="N279" s="5" t="str">
        <f>N277&amp;"."&amp;RIGHT(N278,LEN(N278)-4)+1</f>
        <v>K.7.2</v>
      </c>
      <c r="O279" s="6" t="str">
        <f>N279&amp;" - "&amp;IFERROR(INDEX('L2'!$G$6:$G$502,MATCH(N279,'L2'!$P$6:$P$502,0)),"  ")</f>
        <v xml:space="preserve">K.7.2 -   </v>
      </c>
      <c r="P279" s="5" t="str">
        <f>P277&amp;"."&amp;RIGHT(P278,LEN(P278)-4)+1</f>
        <v>K.8.2</v>
      </c>
      <c r="Q279" s="6" t="str">
        <f>P279&amp;" - "&amp;IFERROR(INDEX('L2'!$G$6:$G$502,MATCH(P279,'L2'!$P$6:$P$502,0)),"  ")</f>
        <v xml:space="preserve">K.8.2 -   </v>
      </c>
      <c r="R279" s="5" t="str">
        <f>R277&amp;"."&amp;RIGHT(R278,LEN(R278)-4)+1</f>
        <v>K.9.2</v>
      </c>
      <c r="S279" s="6" t="str">
        <f>R279&amp;" - "&amp;IFERROR(INDEX('L2'!$G$6:$G$502,MATCH(R279,'L2'!$P$6:$P$502,0)),"  ")</f>
        <v xml:space="preserve">K.9.2 -   </v>
      </c>
      <c r="T279" s="5" t="str">
        <f>T277&amp;"."&amp;RIGHT(T278,LEN(T278)-5)+1</f>
        <v>K.10.2</v>
      </c>
      <c r="U279" s="6" t="str">
        <f>T279&amp;" - "&amp;IFERROR(INDEX('L2'!$G$6:$G$502,MATCH(T279,'L2'!$P$6:$P$502,0)),"  ")</f>
        <v xml:space="preserve">K.10.2 -   </v>
      </c>
    </row>
    <row r="280" spans="2:21" s="7" customFormat="1" ht="16">
      <c r="B280" s="5" t="str">
        <f>B277&amp;"."&amp;RIGHT(B279,LEN(B279)-4)+1</f>
        <v>K.1.3</v>
      </c>
      <c r="C280" s="6" t="str">
        <f>B280&amp;" - "&amp;IFERROR(INDEX('L2'!$G$6:$G$502,MATCH(B280,'L2'!$P$6:$P$502,0)),"  ")</f>
        <v>K.1.3 - Crown Molding</v>
      </c>
      <c r="D280" s="5" t="str">
        <f>D277&amp;"."&amp;RIGHT(D279,LEN(D279)-4)+1</f>
        <v>K.2.3</v>
      </c>
      <c r="E280" s="6" t="str">
        <f>D280&amp;" - "&amp;IFERROR(INDEX('L2'!$G$6:$G$502,MATCH(D280,'L2'!$P$6:$P$502,0)),"  ")</f>
        <v>K.2.3 - Closet Shelf And Rod</v>
      </c>
      <c r="F280" s="5" t="str">
        <f>F277&amp;"."&amp;RIGHT(F279,LEN(F279)-4)+1</f>
        <v>K.3.3</v>
      </c>
      <c r="G280" s="6" t="str">
        <f>F280&amp;" - "&amp;IFERROR(INDEX('L2'!$G$6:$G$502,MATCH(F280,'L2'!$P$6:$P$502,0)),"  ")</f>
        <v>K.3.3 - Interior Bi-Fold, Closet Doors</v>
      </c>
      <c r="H280" s="5" t="str">
        <f>H277&amp;"."&amp;RIGHT(H279,LEN(H279)-4)+1</f>
        <v>K.4.3</v>
      </c>
      <c r="I280" s="6" t="str">
        <f>H280&amp;" - "&amp;IFERROR(INDEX('L2'!$G$6:$G$502,MATCH(H280,'L2'!$P$6:$P$502,0)),"  ")</f>
        <v xml:space="preserve">K.4.3 -   </v>
      </c>
      <c r="J280" s="5" t="str">
        <f>J277&amp;"."&amp;RIGHT(J279,LEN(J279)-4)+1</f>
        <v>K.5.3</v>
      </c>
      <c r="K280" s="6" t="str">
        <f>J280&amp;" - "&amp;IFERROR(INDEX('L2'!$G$6:$G$502,MATCH(J280,'L2'!$P$6:$P$502,0)),"  ")</f>
        <v xml:space="preserve">K.5.3 -   </v>
      </c>
      <c r="L280" s="5" t="str">
        <f>L277&amp;"."&amp;RIGHT(L279,LEN(L279)-4)+1</f>
        <v>K.6.3</v>
      </c>
      <c r="M280" s="6" t="str">
        <f>L280&amp;" - "&amp;IFERROR(INDEX('L2'!$G$6:$G$502,MATCH(L280,'L2'!$P$6:$P$502,0)),"  ")</f>
        <v xml:space="preserve">K.6.3 -   </v>
      </c>
      <c r="N280" s="5" t="str">
        <f>N277&amp;"."&amp;RIGHT(N279,LEN(N279)-4)+1</f>
        <v>K.7.3</v>
      </c>
      <c r="O280" s="6" t="str">
        <f>N280&amp;" - "&amp;IFERROR(INDEX('L2'!$G$6:$G$502,MATCH(N280,'L2'!$P$6:$P$502,0)),"  ")</f>
        <v xml:space="preserve">K.7.3 -   </v>
      </c>
      <c r="P280" s="5" t="str">
        <f>P277&amp;"."&amp;RIGHT(P279,LEN(P279)-4)+1</f>
        <v>K.8.3</v>
      </c>
      <c r="Q280" s="6" t="str">
        <f>P280&amp;" - "&amp;IFERROR(INDEX('L2'!$G$6:$G$502,MATCH(P280,'L2'!$P$6:$P$502,0)),"  ")</f>
        <v xml:space="preserve">K.8.3 -   </v>
      </c>
      <c r="R280" s="5" t="str">
        <f>R277&amp;"."&amp;RIGHT(R279,LEN(R279)-4)+1</f>
        <v>K.9.3</v>
      </c>
      <c r="S280" s="6" t="str">
        <f>R280&amp;" - "&amp;IFERROR(INDEX('L2'!$G$6:$G$502,MATCH(R280,'L2'!$P$6:$P$502,0)),"  ")</f>
        <v xml:space="preserve">K.9.3 -   </v>
      </c>
      <c r="T280" s="5" t="str">
        <f>T277&amp;"."&amp;RIGHT(T279,LEN(T279)-5)+1</f>
        <v>K.10.3</v>
      </c>
      <c r="U280" s="6" t="str">
        <f>T280&amp;" - "&amp;IFERROR(INDEX('L2'!$G$6:$G$502,MATCH(T280,'L2'!$P$6:$P$502,0)),"  ")</f>
        <v xml:space="preserve">K.10.3 -   </v>
      </c>
    </row>
    <row r="281" spans="2:21" s="7" customFormat="1" ht="16">
      <c r="B281" s="5" t="str">
        <f>B277&amp;"."&amp;RIGHT(B280,LEN(B280)-4)+1</f>
        <v>K.1.4</v>
      </c>
      <c r="C281" s="6" t="str">
        <f>B281&amp;" - "&amp;IFERROR(INDEX('L2'!$G$6:$G$502,MATCH(B281,'L2'!$P$6:$P$502,0)),"  ")</f>
        <v>K.1.4 - Fireplace Mantel</v>
      </c>
      <c r="D281" s="5" t="str">
        <f>D277&amp;"."&amp;RIGHT(D280,LEN(D280)-4)+1</f>
        <v>K.2.4</v>
      </c>
      <c r="E281" s="6" t="str">
        <f>D281&amp;" - "&amp;IFERROR(INDEX('L2'!$G$6:$G$502,MATCH(D281,'L2'!$P$6:$P$502,0)),"  ")</f>
        <v xml:space="preserve">K.2.4 -   </v>
      </c>
      <c r="F281" s="5" t="str">
        <f>F277&amp;"."&amp;RIGHT(F280,LEN(F280)-4)+1</f>
        <v>K.3.4</v>
      </c>
      <c r="G281" s="6" t="str">
        <f>F281&amp;" - "&amp;IFERROR(INDEX('L2'!$G$6:$G$502,MATCH(F281,'L2'!$P$6:$P$502,0)),"  ")</f>
        <v>K.3.4 - Interior Door, Prehung, Hollow-Core</v>
      </c>
      <c r="H281" s="5" t="str">
        <f>H277&amp;"."&amp;RIGHT(H280,LEN(H280)-4)+1</f>
        <v>K.4.4</v>
      </c>
      <c r="I281" s="6" t="str">
        <f>H281&amp;" - "&amp;IFERROR(INDEX('L2'!$G$6:$G$502,MATCH(H281,'L2'!$P$6:$P$502,0)),"  ")</f>
        <v xml:space="preserve">K.4.4 -   </v>
      </c>
      <c r="J281" s="5" t="str">
        <f>J277&amp;"."&amp;RIGHT(J280,LEN(J280)-4)+1</f>
        <v>K.5.4</v>
      </c>
      <c r="K281" s="6" t="str">
        <f>J281&amp;" - "&amp;IFERROR(INDEX('L2'!$G$6:$G$502,MATCH(J281,'L2'!$P$6:$P$502,0)),"  ")</f>
        <v xml:space="preserve">K.5.4 -   </v>
      </c>
      <c r="L281" s="5" t="str">
        <f>L277&amp;"."&amp;RIGHT(L280,LEN(L280)-4)+1</f>
        <v>K.6.4</v>
      </c>
      <c r="M281" s="6" t="str">
        <f>L281&amp;" - "&amp;IFERROR(INDEX('L2'!$G$6:$G$502,MATCH(L281,'L2'!$P$6:$P$502,0)),"  ")</f>
        <v xml:space="preserve">K.6.4 -   </v>
      </c>
      <c r="N281" s="5" t="str">
        <f>N277&amp;"."&amp;RIGHT(N280,LEN(N280)-4)+1</f>
        <v>K.7.4</v>
      </c>
      <c r="O281" s="6" t="str">
        <f>N281&amp;" - "&amp;IFERROR(INDEX('L2'!$G$6:$G$502,MATCH(N281,'L2'!$P$6:$P$502,0)),"  ")</f>
        <v xml:space="preserve">K.7.4 -   </v>
      </c>
      <c r="P281" s="5" t="str">
        <f>P277&amp;"."&amp;RIGHT(P280,LEN(P280)-4)+1</f>
        <v>K.8.4</v>
      </c>
      <c r="Q281" s="6" t="str">
        <f>P281&amp;" - "&amp;IFERROR(INDEX('L2'!$G$6:$G$502,MATCH(P281,'L2'!$P$6:$P$502,0)),"  ")</f>
        <v xml:space="preserve">K.8.4 -   </v>
      </c>
      <c r="R281" s="5" t="str">
        <f>R277&amp;"."&amp;RIGHT(R280,LEN(R280)-4)+1</f>
        <v>K.9.4</v>
      </c>
      <c r="S281" s="6" t="str">
        <f>R281&amp;" - "&amp;IFERROR(INDEX('L2'!$G$6:$G$502,MATCH(R281,'L2'!$P$6:$P$502,0)),"  ")</f>
        <v xml:space="preserve">K.9.4 -   </v>
      </c>
      <c r="T281" s="5" t="str">
        <f>T277&amp;"."&amp;RIGHT(T280,LEN(T280)-5)+1</f>
        <v>K.10.4</v>
      </c>
      <c r="U281" s="6" t="str">
        <f>T281&amp;" - "&amp;IFERROR(INDEX('L2'!$G$6:$G$502,MATCH(T281,'L2'!$P$6:$P$502,0)),"  ")</f>
        <v xml:space="preserve">K.10.4 -   </v>
      </c>
    </row>
    <row r="282" spans="2:21" s="7" customFormat="1" ht="16">
      <c r="B282" s="5" t="str">
        <f>B277&amp;"."&amp;RIGHT(B281,LEN(B281)-4)+1</f>
        <v>K.1.5</v>
      </c>
      <c r="C282" s="6" t="str">
        <f>B282&amp;" - "&amp;IFERROR(INDEX('L2'!$G$6:$G$502,MATCH(B282,'L2'!$P$6:$P$502,0)),"  ")</f>
        <v>K.1.5 - Install Railing W/ Balusters</v>
      </c>
      <c r="D282" s="5" t="str">
        <f>D277&amp;"."&amp;RIGHT(D281,LEN(D281)-4)+1</f>
        <v>K.2.5</v>
      </c>
      <c r="E282" s="6" t="str">
        <f>D282&amp;" - "&amp;IFERROR(INDEX('L2'!$G$6:$G$502,MATCH(D282,'L2'!$P$6:$P$502,0)),"  ")</f>
        <v xml:space="preserve">K.2.5 -   </v>
      </c>
      <c r="F282" s="5" t="str">
        <f>F277&amp;"."&amp;RIGHT(F281,LEN(F281)-4)+1</f>
        <v>K.3.5</v>
      </c>
      <c r="G282" s="6" t="str">
        <f>F282&amp;" - "&amp;IFERROR(INDEX('L2'!$G$6:$G$502,MATCH(F282,'L2'!$P$6:$P$502,0)),"  ")</f>
        <v>K.3.5 - Interior Door, Slab, Hollow-Core</v>
      </c>
      <c r="H282" s="5" t="str">
        <f>H277&amp;"."&amp;RIGHT(H281,LEN(H281)-4)+1</f>
        <v>K.4.5</v>
      </c>
      <c r="I282" s="6" t="str">
        <f>H282&amp;" - "&amp;IFERROR(INDEX('L2'!$G$6:$G$502,MATCH(H282,'L2'!$P$6:$P$502,0)),"  ")</f>
        <v xml:space="preserve">K.4.5 -   </v>
      </c>
      <c r="J282" s="5" t="str">
        <f>J277&amp;"."&amp;RIGHT(J281,LEN(J281)-4)+1</f>
        <v>K.5.5</v>
      </c>
      <c r="K282" s="6" t="str">
        <f>J282&amp;" - "&amp;IFERROR(INDEX('L2'!$G$6:$G$502,MATCH(J282,'L2'!$P$6:$P$502,0)),"  ")</f>
        <v xml:space="preserve">K.5.5 -   </v>
      </c>
      <c r="L282" s="5" t="str">
        <f>L277&amp;"."&amp;RIGHT(L281,LEN(L281)-4)+1</f>
        <v>K.6.5</v>
      </c>
      <c r="M282" s="6" t="str">
        <f>L282&amp;" - "&amp;IFERROR(INDEX('L2'!$G$6:$G$502,MATCH(L282,'L2'!$P$6:$P$502,0)),"  ")</f>
        <v xml:space="preserve">K.6.5 -   </v>
      </c>
      <c r="N282" s="5" t="str">
        <f>N277&amp;"."&amp;RIGHT(N281,LEN(N281)-4)+1</f>
        <v>K.7.5</v>
      </c>
      <c r="O282" s="6" t="str">
        <f>N282&amp;" - "&amp;IFERROR(INDEX('L2'!$G$6:$G$502,MATCH(N282,'L2'!$P$6:$P$502,0)),"  ")</f>
        <v xml:space="preserve">K.7.5 -   </v>
      </c>
      <c r="P282" s="5" t="str">
        <f>P277&amp;"."&amp;RIGHT(P281,LEN(P281)-4)+1</f>
        <v>K.8.5</v>
      </c>
      <c r="Q282" s="6" t="str">
        <f>P282&amp;" - "&amp;IFERROR(INDEX('L2'!$G$6:$G$502,MATCH(P282,'L2'!$P$6:$P$502,0)),"  ")</f>
        <v xml:space="preserve">K.8.5 -   </v>
      </c>
      <c r="R282" s="5" t="str">
        <f>R277&amp;"."&amp;RIGHT(R281,LEN(R281)-4)+1</f>
        <v>K.9.5</v>
      </c>
      <c r="S282" s="6" t="str">
        <f>R282&amp;" - "&amp;IFERROR(INDEX('L2'!$G$6:$G$502,MATCH(R282,'L2'!$P$6:$P$502,0)),"  ")</f>
        <v xml:space="preserve">K.9.5 -   </v>
      </c>
      <c r="T282" s="5" t="str">
        <f>T277&amp;"."&amp;RIGHT(T281,LEN(T281)-5)+1</f>
        <v>K.10.5</v>
      </c>
      <c r="U282" s="6" t="str">
        <f>T282&amp;" - "&amp;IFERROR(INDEX('L2'!$G$6:$G$502,MATCH(T282,'L2'!$P$6:$P$502,0)),"  ")</f>
        <v xml:space="preserve">K.10.5 -   </v>
      </c>
    </row>
    <row r="283" spans="2:21" s="7" customFormat="1" ht="16">
      <c r="B283" s="5" t="str">
        <f>B277&amp;"."&amp;RIGHT(B282,LEN(B282)-4)+1</f>
        <v>K.1.6</v>
      </c>
      <c r="C283" s="6" t="str">
        <f>B283&amp;" - "&amp;IFERROR(INDEX('L2'!$G$6:$G$502,MATCH(B283,'L2'!$P$6:$P$502,0)),"  ")</f>
        <v>K.1.6 - Raised Panel Wood Wainscoting</v>
      </c>
      <c r="D283" s="5" t="str">
        <f>D277&amp;"."&amp;RIGHT(D282,LEN(D282)-4)+1</f>
        <v>K.2.6</v>
      </c>
      <c r="E283" s="6" t="str">
        <f>D283&amp;" - "&amp;IFERROR(INDEX('L2'!$G$6:$G$502,MATCH(D283,'L2'!$P$6:$P$502,0)),"  ")</f>
        <v xml:space="preserve">K.2.6 -   </v>
      </c>
      <c r="F283" s="5" t="str">
        <f>F277&amp;"."&amp;RIGHT(F282,LEN(F282)-4)+1</f>
        <v>K.3.6</v>
      </c>
      <c r="G283" s="6" t="str">
        <f>F283&amp;" - "&amp;IFERROR(INDEX('L2'!$G$6:$G$502,MATCH(F283,'L2'!$P$6:$P$502,0)),"  ")</f>
        <v>K.3.6 - Interior Doors Allowance</v>
      </c>
      <c r="H283" s="5" t="str">
        <f>H277&amp;"."&amp;RIGHT(H282,LEN(H282)-4)+1</f>
        <v>K.4.6</v>
      </c>
      <c r="I283" s="6" t="str">
        <f>H283&amp;" - "&amp;IFERROR(INDEX('L2'!$G$6:$G$502,MATCH(H283,'L2'!$P$6:$P$502,0)),"  ")</f>
        <v xml:space="preserve">K.4.6 -   </v>
      </c>
      <c r="J283" s="5" t="str">
        <f>J277&amp;"."&amp;RIGHT(J282,LEN(J282)-4)+1</f>
        <v>K.5.6</v>
      </c>
      <c r="K283" s="6" t="str">
        <f>J283&amp;" - "&amp;IFERROR(INDEX('L2'!$G$6:$G$502,MATCH(J283,'L2'!$P$6:$P$502,0)),"  ")</f>
        <v xml:space="preserve">K.5.6 -   </v>
      </c>
      <c r="L283" s="5" t="str">
        <f>L277&amp;"."&amp;RIGHT(L282,LEN(L282)-4)+1</f>
        <v>K.6.6</v>
      </c>
      <c r="M283" s="6" t="str">
        <f>L283&amp;" - "&amp;IFERROR(INDEX('L2'!$G$6:$G$502,MATCH(L283,'L2'!$P$6:$P$502,0)),"  ")</f>
        <v xml:space="preserve">K.6.6 -   </v>
      </c>
      <c r="N283" s="5" t="str">
        <f>N277&amp;"."&amp;RIGHT(N282,LEN(N282)-4)+1</f>
        <v>K.7.6</v>
      </c>
      <c r="O283" s="6" t="str">
        <f>N283&amp;" - "&amp;IFERROR(INDEX('L2'!$G$6:$G$502,MATCH(N283,'L2'!$P$6:$P$502,0)),"  ")</f>
        <v xml:space="preserve">K.7.6 -   </v>
      </c>
      <c r="P283" s="5" t="str">
        <f>P277&amp;"."&amp;RIGHT(P282,LEN(P282)-4)+1</f>
        <v>K.8.6</v>
      </c>
      <c r="Q283" s="6" t="str">
        <f>P283&amp;" - "&amp;IFERROR(INDEX('L2'!$G$6:$G$502,MATCH(P283,'L2'!$P$6:$P$502,0)),"  ")</f>
        <v xml:space="preserve">K.8.6 -   </v>
      </c>
      <c r="R283" s="5" t="str">
        <f>R277&amp;"."&amp;RIGHT(R282,LEN(R282)-4)+1</f>
        <v>K.9.6</v>
      </c>
      <c r="S283" s="6" t="str">
        <f>R283&amp;" - "&amp;IFERROR(INDEX('L2'!$G$6:$G$502,MATCH(R283,'L2'!$P$6:$P$502,0)),"  ")</f>
        <v xml:space="preserve">K.9.6 -   </v>
      </c>
      <c r="T283" s="5" t="str">
        <f>T277&amp;"."&amp;RIGHT(T282,LEN(T282)-5)+1</f>
        <v>K.10.6</v>
      </c>
      <c r="U283" s="6" t="str">
        <f>T283&amp;" - "&amp;IFERROR(INDEX('L2'!$G$6:$G$502,MATCH(T283,'L2'!$P$6:$P$502,0)),"  ")</f>
        <v xml:space="preserve">K.10.6 -   </v>
      </c>
    </row>
    <row r="284" spans="2:21" s="7" customFormat="1" ht="16">
      <c r="B284" s="5" t="str">
        <f>B277&amp;"."&amp;RIGHT(B283,LEN(B283)-4)+1</f>
        <v>K.1.7</v>
      </c>
      <c r="C284" s="6" t="str">
        <f>B284&amp;" - "&amp;IFERROR(INDEX('L2'!$G$6:$G$502,MATCH(B284,'L2'!$P$6:$P$502,0)),"  ")</f>
        <v>K.1.7 - Shoe Molding</v>
      </c>
      <c r="D284" s="5" t="str">
        <f>D277&amp;"."&amp;RIGHT(D283,LEN(D283)-4)+1</f>
        <v>K.2.7</v>
      </c>
      <c r="E284" s="6" t="str">
        <f>D284&amp;" - "&amp;IFERROR(INDEX('L2'!$G$6:$G$502,MATCH(D284,'L2'!$P$6:$P$502,0)),"  ")</f>
        <v xml:space="preserve">K.2.7 -   </v>
      </c>
      <c r="F284" s="5" t="str">
        <f>F277&amp;"."&amp;RIGHT(F283,LEN(F283)-4)+1</f>
        <v>K.3.7</v>
      </c>
      <c r="G284" s="6" t="str">
        <f>F284&amp;" - "&amp;IFERROR(INDEX('L2'!$G$6:$G$502,MATCH(F284,'L2'!$P$6:$P$502,0)),"  ")</f>
        <v>K.3.7 - Interior Mirrored, Sliding, Closet Doors</v>
      </c>
      <c r="H284" s="5" t="str">
        <f>H277&amp;"."&amp;RIGHT(H283,LEN(H283)-4)+1</f>
        <v>K.4.7</v>
      </c>
      <c r="I284" s="6" t="str">
        <f>H284&amp;" - "&amp;IFERROR(INDEX('L2'!$G$6:$G$502,MATCH(H284,'L2'!$P$6:$P$502,0)),"  ")</f>
        <v xml:space="preserve">K.4.7 -   </v>
      </c>
      <c r="J284" s="5" t="str">
        <f>J277&amp;"."&amp;RIGHT(J283,LEN(J283)-4)+1</f>
        <v>K.5.7</v>
      </c>
      <c r="K284" s="6" t="str">
        <f>J284&amp;" - "&amp;IFERROR(INDEX('L2'!$G$6:$G$502,MATCH(J284,'L2'!$P$6:$P$502,0)),"  ")</f>
        <v xml:space="preserve">K.5.7 -   </v>
      </c>
      <c r="L284" s="5" t="str">
        <f>L277&amp;"."&amp;RIGHT(L283,LEN(L283)-4)+1</f>
        <v>K.6.7</v>
      </c>
      <c r="M284" s="6" t="str">
        <f>L284&amp;" - "&amp;IFERROR(INDEX('L2'!$G$6:$G$502,MATCH(L284,'L2'!$P$6:$P$502,0)),"  ")</f>
        <v xml:space="preserve">K.6.7 -   </v>
      </c>
      <c r="N284" s="5" t="str">
        <f>N277&amp;"."&amp;RIGHT(N283,LEN(N283)-4)+1</f>
        <v>K.7.7</v>
      </c>
      <c r="O284" s="6" t="str">
        <f>N284&amp;" - "&amp;IFERROR(INDEX('L2'!$G$6:$G$502,MATCH(N284,'L2'!$P$6:$P$502,0)),"  ")</f>
        <v xml:space="preserve">K.7.7 -   </v>
      </c>
      <c r="P284" s="5" t="str">
        <f>P277&amp;"."&amp;RIGHT(P283,LEN(P283)-4)+1</f>
        <v>K.8.7</v>
      </c>
      <c r="Q284" s="6" t="str">
        <f>P284&amp;" - "&amp;IFERROR(INDEX('L2'!$G$6:$G$502,MATCH(P284,'L2'!$P$6:$P$502,0)),"  ")</f>
        <v xml:space="preserve">K.8.7 -   </v>
      </c>
      <c r="R284" s="5" t="str">
        <f>R277&amp;"."&amp;RIGHT(R283,LEN(R283)-4)+1</f>
        <v>K.9.7</v>
      </c>
      <c r="S284" s="6" t="str">
        <f>R284&amp;" - "&amp;IFERROR(INDEX('L2'!$G$6:$G$502,MATCH(R284,'L2'!$P$6:$P$502,0)),"  ")</f>
        <v xml:space="preserve">K.9.7 -   </v>
      </c>
      <c r="T284" s="5" t="str">
        <f>T277&amp;"."&amp;RIGHT(T283,LEN(T283)-5)+1</f>
        <v>K.10.7</v>
      </c>
      <c r="U284" s="6" t="str">
        <f>T284&amp;" - "&amp;IFERROR(INDEX('L2'!$G$6:$G$502,MATCH(T284,'L2'!$P$6:$P$502,0)),"  ")</f>
        <v xml:space="preserve">K.10.7 -   </v>
      </c>
    </row>
    <row r="285" spans="2:21" s="7" customFormat="1" ht="16">
      <c r="B285" s="5" t="str">
        <f>B277&amp;"."&amp;RIGHT(B284,LEN(B284)-4)+1</f>
        <v>K.1.8</v>
      </c>
      <c r="C285" s="6" t="str">
        <f>B285&amp;" - "&amp;IFERROR(INDEX('L2'!$G$6:$G$502,MATCH(B285,'L2'!$P$6:$P$502,0)),"  ")</f>
        <v>K.1.8 - Window Casings</v>
      </c>
      <c r="D285" s="5" t="str">
        <f>D277&amp;"."&amp;RIGHT(D284,LEN(D284)-4)+1</f>
        <v>K.2.8</v>
      </c>
      <c r="E285" s="6" t="str">
        <f>D285&amp;" - "&amp;IFERROR(INDEX('L2'!$G$6:$G$502,MATCH(D285,'L2'!$P$6:$P$502,0)),"  ")</f>
        <v xml:space="preserve">K.2.8 -   </v>
      </c>
      <c r="F285" s="5" t="str">
        <f>F277&amp;"."&amp;RIGHT(F284,LEN(F284)-4)+1</f>
        <v>K.3.8</v>
      </c>
      <c r="G285" s="6" t="str">
        <f>F285&amp;" - "&amp;IFERROR(INDEX('L2'!$G$6:$G$502,MATCH(F285,'L2'!$P$6:$P$502,0)),"  ")</f>
        <v xml:space="preserve">K.3.8 -   </v>
      </c>
      <c r="H285" s="5" t="str">
        <f>H277&amp;"."&amp;RIGHT(H284,LEN(H284)-4)+1</f>
        <v>K.4.8</v>
      </c>
      <c r="I285" s="6" t="str">
        <f>H285&amp;" - "&amp;IFERROR(INDEX('L2'!$G$6:$G$502,MATCH(H285,'L2'!$P$6:$P$502,0)),"  ")</f>
        <v xml:space="preserve">K.4.8 -   </v>
      </c>
      <c r="J285" s="5" t="str">
        <f>J277&amp;"."&amp;RIGHT(J284,LEN(J284)-4)+1</f>
        <v>K.5.8</v>
      </c>
      <c r="K285" s="6" t="str">
        <f>J285&amp;" - "&amp;IFERROR(INDEX('L2'!$G$6:$G$502,MATCH(J285,'L2'!$P$6:$P$502,0)),"  ")</f>
        <v xml:space="preserve">K.5.8 -   </v>
      </c>
      <c r="L285" s="5" t="str">
        <f>L277&amp;"."&amp;RIGHT(L284,LEN(L284)-4)+1</f>
        <v>K.6.8</v>
      </c>
      <c r="M285" s="6" t="str">
        <f>L285&amp;" - "&amp;IFERROR(INDEX('L2'!$G$6:$G$502,MATCH(L285,'L2'!$P$6:$P$502,0)),"  ")</f>
        <v xml:space="preserve">K.6.8 -   </v>
      </c>
      <c r="N285" s="5" t="str">
        <f>N277&amp;"."&amp;RIGHT(N284,LEN(N284)-4)+1</f>
        <v>K.7.8</v>
      </c>
      <c r="O285" s="6" t="str">
        <f>N285&amp;" - "&amp;IFERROR(INDEX('L2'!$G$6:$G$502,MATCH(N285,'L2'!$P$6:$P$502,0)),"  ")</f>
        <v xml:space="preserve">K.7.8 -   </v>
      </c>
      <c r="P285" s="5" t="str">
        <f>P277&amp;"."&amp;RIGHT(P284,LEN(P284)-4)+1</f>
        <v>K.8.8</v>
      </c>
      <c r="Q285" s="6" t="str">
        <f>P285&amp;" - "&amp;IFERROR(INDEX('L2'!$G$6:$G$502,MATCH(P285,'L2'!$P$6:$P$502,0)),"  ")</f>
        <v xml:space="preserve">K.8.8 -   </v>
      </c>
      <c r="R285" s="5" t="str">
        <f>R277&amp;"."&amp;RIGHT(R284,LEN(R284)-4)+1</f>
        <v>K.9.8</v>
      </c>
      <c r="S285" s="6" t="str">
        <f>R285&amp;" - "&amp;IFERROR(INDEX('L2'!$G$6:$G$502,MATCH(R285,'L2'!$P$6:$P$502,0)),"  ")</f>
        <v xml:space="preserve">K.9.8 -   </v>
      </c>
      <c r="T285" s="5" t="str">
        <f>T277&amp;"."&amp;RIGHT(T284,LEN(T284)-5)+1</f>
        <v>K.10.8</v>
      </c>
      <c r="U285" s="6" t="str">
        <f>T285&amp;" - "&amp;IFERROR(INDEX('L2'!$G$6:$G$502,MATCH(T285,'L2'!$P$6:$P$502,0)),"  ")</f>
        <v xml:space="preserve">K.10.8 -   </v>
      </c>
    </row>
    <row r="286" spans="2:21" s="7" customFormat="1" ht="16">
      <c r="B286" s="5" t="str">
        <f>B277&amp;"."&amp;RIGHT(B285,LEN(B285)-4)+1</f>
        <v>K.1.9</v>
      </c>
      <c r="C286" s="6" t="str">
        <f>B286&amp;" - "&amp;IFERROR(INDEX('L2'!$G$6:$G$502,MATCH(B286,'L2'!$P$6:$P$502,0)),"  ")</f>
        <v>K.1.9 - Window Sills</v>
      </c>
      <c r="D286" s="5" t="str">
        <f>D277&amp;"."&amp;RIGHT(D285,LEN(D285)-4)+1</f>
        <v>K.2.9</v>
      </c>
      <c r="E286" s="6" t="str">
        <f>D286&amp;" - "&amp;IFERROR(INDEX('L2'!$G$6:$G$502,MATCH(D286,'L2'!$P$6:$P$502,0)),"  ")</f>
        <v xml:space="preserve">K.2.9 -   </v>
      </c>
      <c r="F286" s="5" t="str">
        <f>F277&amp;"."&amp;RIGHT(F285,LEN(F285)-4)+1</f>
        <v>K.3.9</v>
      </c>
      <c r="G286" s="6" t="str">
        <f>F286&amp;" - "&amp;IFERROR(INDEX('L2'!$G$6:$G$502,MATCH(F286,'L2'!$P$6:$P$502,0)),"  ")</f>
        <v xml:space="preserve">K.3.9 -   </v>
      </c>
      <c r="H286" s="5" t="str">
        <f>H277&amp;"."&amp;RIGHT(H285,LEN(H285)-4)+1</f>
        <v>K.4.9</v>
      </c>
      <c r="I286" s="6" t="str">
        <f>H286&amp;" - "&amp;IFERROR(INDEX('L2'!$G$6:$G$502,MATCH(H286,'L2'!$P$6:$P$502,0)),"  ")</f>
        <v xml:space="preserve">K.4.9 -   </v>
      </c>
      <c r="J286" s="5" t="str">
        <f>J277&amp;"."&amp;RIGHT(J285,LEN(J285)-4)+1</f>
        <v>K.5.9</v>
      </c>
      <c r="K286" s="6" t="str">
        <f>J286&amp;" - "&amp;IFERROR(INDEX('L2'!$G$6:$G$502,MATCH(J286,'L2'!$P$6:$P$502,0)),"  ")</f>
        <v xml:space="preserve">K.5.9 -   </v>
      </c>
      <c r="L286" s="5" t="str">
        <f>L277&amp;"."&amp;RIGHT(L285,LEN(L285)-4)+1</f>
        <v>K.6.9</v>
      </c>
      <c r="M286" s="6" t="str">
        <f>L286&amp;" - "&amp;IFERROR(INDEX('L2'!$G$6:$G$502,MATCH(L286,'L2'!$P$6:$P$502,0)),"  ")</f>
        <v xml:space="preserve">K.6.9 -   </v>
      </c>
      <c r="N286" s="5" t="str">
        <f>N277&amp;"."&amp;RIGHT(N285,LEN(N285)-4)+1</f>
        <v>K.7.9</v>
      </c>
      <c r="O286" s="6" t="str">
        <f>N286&amp;" - "&amp;IFERROR(INDEX('L2'!$G$6:$G$502,MATCH(N286,'L2'!$P$6:$P$502,0)),"  ")</f>
        <v xml:space="preserve">K.7.9 -   </v>
      </c>
      <c r="P286" s="5" t="str">
        <f>P277&amp;"."&amp;RIGHT(P285,LEN(P285)-4)+1</f>
        <v>K.8.9</v>
      </c>
      <c r="Q286" s="6" t="str">
        <f>P286&amp;" - "&amp;IFERROR(INDEX('L2'!$G$6:$G$502,MATCH(P286,'L2'!$P$6:$P$502,0)),"  ")</f>
        <v xml:space="preserve">K.8.9 -   </v>
      </c>
      <c r="R286" s="5" t="str">
        <f>R277&amp;"."&amp;RIGHT(R285,LEN(R285)-4)+1</f>
        <v>K.9.9</v>
      </c>
      <c r="S286" s="6" t="str">
        <f>R286&amp;" - "&amp;IFERROR(INDEX('L2'!$G$6:$G$502,MATCH(R286,'L2'!$P$6:$P$502,0)),"  ")</f>
        <v xml:space="preserve">K.9.9 -   </v>
      </c>
      <c r="T286" s="5" t="str">
        <f>T277&amp;"."&amp;RIGHT(T285,LEN(T285)-5)+1</f>
        <v>K.10.9</v>
      </c>
      <c r="U286" s="6" t="str">
        <f>T286&amp;" - "&amp;IFERROR(INDEX('L2'!$G$6:$G$502,MATCH(T286,'L2'!$P$6:$P$502,0)),"  ")</f>
        <v xml:space="preserve">K.10.9 -   </v>
      </c>
    </row>
    <row r="287" spans="2:21" s="7" customFormat="1" ht="16">
      <c r="B287" s="5" t="str">
        <f>B277&amp;"."&amp;RIGHT(B286,LEN(B286)-4)+1</f>
        <v>K.1.10</v>
      </c>
      <c r="C287" s="6" t="str">
        <f>B287&amp;" - "&amp;IFERROR(INDEX('L2'!$G$6:$G$502,MATCH(B287,'L2'!$P$6:$P$502,0)),"  ")</f>
        <v>K.1.10 - Wood  Baseboard</v>
      </c>
      <c r="D287" s="5" t="str">
        <f>D277&amp;"."&amp;RIGHT(D286,LEN(D286)-4)+1</f>
        <v>K.2.10</v>
      </c>
      <c r="E287" s="6" t="str">
        <f>D287&amp;" - "&amp;IFERROR(INDEX('L2'!$G$6:$G$502,MATCH(D287,'L2'!$P$6:$P$502,0)),"  ")</f>
        <v xml:space="preserve">K.2.10 -   </v>
      </c>
      <c r="F287" s="5" t="str">
        <f>F277&amp;"."&amp;RIGHT(F286,LEN(F286)-4)+1</f>
        <v>K.3.10</v>
      </c>
      <c r="G287" s="6" t="str">
        <f>F287&amp;" - "&amp;IFERROR(INDEX('L2'!$G$6:$G$502,MATCH(F287,'L2'!$P$6:$P$502,0)),"  ")</f>
        <v xml:space="preserve">K.3.10 -   </v>
      </c>
      <c r="H287" s="5" t="str">
        <f>H277&amp;"."&amp;RIGHT(H286,LEN(H286)-4)+1</f>
        <v>K.4.10</v>
      </c>
      <c r="I287" s="6" t="str">
        <f>H287&amp;" - "&amp;IFERROR(INDEX('L2'!$G$6:$G$502,MATCH(H287,'L2'!$P$6:$P$502,0)),"  ")</f>
        <v xml:space="preserve">K.4.10 -   </v>
      </c>
      <c r="J287" s="5" t="str">
        <f>J277&amp;"."&amp;RIGHT(J286,LEN(J286)-4)+1</f>
        <v>K.5.10</v>
      </c>
      <c r="K287" s="6" t="str">
        <f>J287&amp;" - "&amp;IFERROR(INDEX('L2'!$G$6:$G$502,MATCH(J287,'L2'!$P$6:$P$502,0)),"  ")</f>
        <v xml:space="preserve">K.5.10 -   </v>
      </c>
      <c r="L287" s="5" t="str">
        <f>L277&amp;"."&amp;RIGHT(L286,LEN(L286)-4)+1</f>
        <v>K.6.10</v>
      </c>
      <c r="M287" s="6" t="str">
        <f>L287&amp;" - "&amp;IFERROR(INDEX('L2'!$G$6:$G$502,MATCH(L287,'L2'!$P$6:$P$502,0)),"  ")</f>
        <v xml:space="preserve">K.6.10 -   </v>
      </c>
      <c r="N287" s="5" t="str">
        <f>N277&amp;"."&amp;RIGHT(N286,LEN(N286)-4)+1</f>
        <v>K.7.10</v>
      </c>
      <c r="O287" s="6" t="str">
        <f>N287&amp;" - "&amp;IFERROR(INDEX('L2'!$G$6:$G$502,MATCH(N287,'L2'!$P$6:$P$502,0)),"  ")</f>
        <v xml:space="preserve">K.7.10 -   </v>
      </c>
      <c r="P287" s="5" t="str">
        <f>P277&amp;"."&amp;RIGHT(P286,LEN(P286)-4)+1</f>
        <v>K.8.10</v>
      </c>
      <c r="Q287" s="6" t="str">
        <f>P287&amp;" - "&amp;IFERROR(INDEX('L2'!$G$6:$G$502,MATCH(P287,'L2'!$P$6:$P$502,0)),"  ")</f>
        <v xml:space="preserve">K.8.10 -   </v>
      </c>
      <c r="R287" s="5" t="str">
        <f>R277&amp;"."&amp;RIGHT(R286,LEN(R286)-4)+1</f>
        <v>K.9.10</v>
      </c>
      <c r="S287" s="6" t="str">
        <f>R287&amp;" - "&amp;IFERROR(INDEX('L2'!$G$6:$G$502,MATCH(R287,'L2'!$P$6:$P$502,0)),"  ")</f>
        <v xml:space="preserve">K.9.10 -   </v>
      </c>
      <c r="T287" s="5" t="str">
        <f>T277&amp;"."&amp;RIGHT(T286,LEN(T286)-5)+1</f>
        <v>K.10.10</v>
      </c>
      <c r="U287" s="6" t="str">
        <f>T287&amp;" - "&amp;IFERROR(INDEX('L2'!$G$6:$G$502,MATCH(T287,'L2'!$P$6:$P$502,0)),"  ")</f>
        <v xml:space="preserve">K.10.10 -   </v>
      </c>
    </row>
    <row r="288" spans="2:21" s="7" customFormat="1" ht="16">
      <c r="B288" s="5" t="str">
        <f>B277&amp;"."&amp;RIGHT(B287,LEN(B287)-4)+1</f>
        <v>K.1.11</v>
      </c>
      <c r="C288" s="6" t="str">
        <f>B288&amp;" - "&amp;IFERROR(INDEX('L2'!$G$6:$G$502,MATCH(B288,'L2'!$P$6:$P$502,0)),"  ")</f>
        <v xml:space="preserve">K.1.11 -   </v>
      </c>
      <c r="D288" s="5" t="str">
        <f>D277&amp;"."&amp;RIGHT(D287,LEN(D287)-4)+1</f>
        <v>K.2.11</v>
      </c>
      <c r="E288" s="6" t="str">
        <f>D288&amp;" - "&amp;IFERROR(INDEX('L2'!$G$6:$G$502,MATCH(D288,'L2'!$P$6:$P$502,0)),"  ")</f>
        <v xml:space="preserve">K.2.11 -   </v>
      </c>
      <c r="F288" s="5" t="str">
        <f>F277&amp;"."&amp;RIGHT(F287,LEN(F287)-4)+1</f>
        <v>K.3.11</v>
      </c>
      <c r="G288" s="6" t="str">
        <f>F288&amp;" - "&amp;IFERROR(INDEX('L2'!$G$6:$G$502,MATCH(F288,'L2'!$P$6:$P$502,0)),"  ")</f>
        <v xml:space="preserve">K.3.11 -   </v>
      </c>
      <c r="H288" s="5" t="str">
        <f>H277&amp;"."&amp;RIGHT(H287,LEN(H287)-4)+1</f>
        <v>K.4.11</v>
      </c>
      <c r="I288" s="6" t="str">
        <f>H288&amp;" - "&amp;IFERROR(INDEX('L2'!$G$6:$G$502,MATCH(H288,'L2'!$P$6:$P$502,0)),"  ")</f>
        <v xml:space="preserve">K.4.11 -   </v>
      </c>
      <c r="J288" s="5" t="str">
        <f>J277&amp;"."&amp;RIGHT(J287,LEN(J287)-4)+1</f>
        <v>K.5.11</v>
      </c>
      <c r="K288" s="6" t="str">
        <f>J288&amp;" - "&amp;IFERROR(INDEX('L2'!$G$6:$G$502,MATCH(J288,'L2'!$P$6:$P$502,0)),"  ")</f>
        <v xml:space="preserve">K.5.11 -   </v>
      </c>
      <c r="L288" s="5" t="str">
        <f>L277&amp;"."&amp;RIGHT(L287,LEN(L287)-4)+1</f>
        <v>K.6.11</v>
      </c>
      <c r="M288" s="6" t="str">
        <f>L288&amp;" - "&amp;IFERROR(INDEX('L2'!$G$6:$G$502,MATCH(L288,'L2'!$P$6:$P$502,0)),"  ")</f>
        <v xml:space="preserve">K.6.11 -   </v>
      </c>
      <c r="N288" s="5" t="str">
        <f>N277&amp;"."&amp;RIGHT(N287,LEN(N287)-4)+1</f>
        <v>K.7.11</v>
      </c>
      <c r="O288" s="6" t="str">
        <f>N288&amp;" - "&amp;IFERROR(INDEX('L2'!$G$6:$G$502,MATCH(N288,'L2'!$P$6:$P$502,0)),"  ")</f>
        <v xml:space="preserve">K.7.11 -   </v>
      </c>
      <c r="P288" s="5" t="str">
        <f>P277&amp;"."&amp;RIGHT(P287,LEN(P287)-4)+1</f>
        <v>K.8.11</v>
      </c>
      <c r="Q288" s="6" t="str">
        <f>P288&amp;" - "&amp;IFERROR(INDEX('L2'!$G$6:$G$502,MATCH(P288,'L2'!$P$6:$P$502,0)),"  ")</f>
        <v xml:space="preserve">K.8.11 -   </v>
      </c>
      <c r="R288" s="5" t="str">
        <f>R277&amp;"."&amp;RIGHT(R287,LEN(R287)-4)+1</f>
        <v>K.9.11</v>
      </c>
      <c r="S288" s="6" t="str">
        <f>R288&amp;" - "&amp;IFERROR(INDEX('L2'!$G$6:$G$502,MATCH(R288,'L2'!$P$6:$P$502,0)),"  ")</f>
        <v xml:space="preserve">K.9.11 -   </v>
      </c>
      <c r="T288" s="5" t="str">
        <f>T277&amp;"."&amp;RIGHT(T287,LEN(T287)-5)+1</f>
        <v>K.10.11</v>
      </c>
      <c r="U288" s="6" t="str">
        <f>T288&amp;" - "&amp;IFERROR(INDEX('L2'!$G$6:$G$502,MATCH(T288,'L2'!$P$6:$P$502,0)),"  ")</f>
        <v xml:space="preserve">K.10.11 -   </v>
      </c>
    </row>
    <row r="289" spans="2:21" s="7" customFormat="1" ht="16">
      <c r="B289" s="5" t="str">
        <f>B277&amp;"."&amp;RIGHT(B288,LEN(B288)-4)+1</f>
        <v>K.1.12</v>
      </c>
      <c r="C289" s="6" t="str">
        <f>B289&amp;" - "&amp;IFERROR(INDEX('L2'!$G$6:$G$502,MATCH(B289,'L2'!$P$6:$P$502,0)),"  ")</f>
        <v xml:space="preserve">K.1.12 -   </v>
      </c>
      <c r="D289" s="5" t="str">
        <f>D277&amp;"."&amp;RIGHT(D288,LEN(D288)-4)+1</f>
        <v>K.2.12</v>
      </c>
      <c r="E289" s="6" t="str">
        <f>D289&amp;" - "&amp;IFERROR(INDEX('L2'!$G$6:$G$502,MATCH(D289,'L2'!$P$6:$P$502,0)),"  ")</f>
        <v xml:space="preserve">K.2.12 -   </v>
      </c>
      <c r="F289" s="5" t="str">
        <f>F277&amp;"."&amp;RIGHT(F288,LEN(F288)-4)+1</f>
        <v>K.3.12</v>
      </c>
      <c r="G289" s="6" t="str">
        <f>F289&amp;" - "&amp;IFERROR(INDEX('L2'!$G$6:$G$502,MATCH(F289,'L2'!$P$6:$P$502,0)),"  ")</f>
        <v xml:space="preserve">K.3.12 -   </v>
      </c>
      <c r="H289" s="5" t="str">
        <f>H277&amp;"."&amp;RIGHT(H288,LEN(H288)-4)+1</f>
        <v>K.4.12</v>
      </c>
      <c r="I289" s="6" t="str">
        <f>H289&amp;" - "&amp;IFERROR(INDEX('L2'!$G$6:$G$502,MATCH(H289,'L2'!$P$6:$P$502,0)),"  ")</f>
        <v xml:space="preserve">K.4.12 -   </v>
      </c>
      <c r="J289" s="5" t="str">
        <f>J277&amp;"."&amp;RIGHT(J288,LEN(J288)-4)+1</f>
        <v>K.5.12</v>
      </c>
      <c r="K289" s="6" t="str">
        <f>J289&amp;" - "&amp;IFERROR(INDEX('L2'!$G$6:$G$502,MATCH(J289,'L2'!$P$6:$P$502,0)),"  ")</f>
        <v xml:space="preserve">K.5.12 -   </v>
      </c>
      <c r="L289" s="5" t="str">
        <f>L277&amp;"."&amp;RIGHT(L288,LEN(L288)-4)+1</f>
        <v>K.6.12</v>
      </c>
      <c r="M289" s="6" t="str">
        <f>L289&amp;" - "&amp;IFERROR(INDEX('L2'!$G$6:$G$502,MATCH(L289,'L2'!$P$6:$P$502,0)),"  ")</f>
        <v xml:space="preserve">K.6.12 -   </v>
      </c>
      <c r="N289" s="5" t="str">
        <f>N277&amp;"."&amp;RIGHT(N288,LEN(N288)-4)+1</f>
        <v>K.7.12</v>
      </c>
      <c r="O289" s="6" t="str">
        <f>N289&amp;" - "&amp;IFERROR(INDEX('L2'!$G$6:$G$502,MATCH(N289,'L2'!$P$6:$P$502,0)),"  ")</f>
        <v xml:space="preserve">K.7.12 -   </v>
      </c>
      <c r="P289" s="5" t="str">
        <f>P277&amp;"."&amp;RIGHT(P288,LEN(P288)-4)+1</f>
        <v>K.8.12</v>
      </c>
      <c r="Q289" s="6" t="str">
        <f>P289&amp;" - "&amp;IFERROR(INDEX('L2'!$G$6:$G$502,MATCH(P289,'L2'!$P$6:$P$502,0)),"  ")</f>
        <v xml:space="preserve">K.8.12 -   </v>
      </c>
      <c r="R289" s="5" t="str">
        <f>R277&amp;"."&amp;RIGHT(R288,LEN(R288)-4)+1</f>
        <v>K.9.12</v>
      </c>
      <c r="S289" s="6" t="str">
        <f>R289&amp;" - "&amp;IFERROR(INDEX('L2'!$G$6:$G$502,MATCH(R289,'L2'!$P$6:$P$502,0)),"  ")</f>
        <v xml:space="preserve">K.9.12 -   </v>
      </c>
      <c r="T289" s="5" t="str">
        <f>T277&amp;"."&amp;RIGHT(T288,LEN(T288)-5)+1</f>
        <v>K.10.12</v>
      </c>
      <c r="U289" s="6" t="str">
        <f>T289&amp;" - "&amp;IFERROR(INDEX('L2'!$G$6:$G$502,MATCH(T289,'L2'!$P$6:$P$502,0)),"  ")</f>
        <v xml:space="preserve">K.10.12 -   </v>
      </c>
    </row>
    <row r="290" spans="2:21" s="7" customFormat="1" ht="16">
      <c r="B290" s="5" t="str">
        <f>B277&amp;"."&amp;RIGHT(B289,LEN(B289)-4)+1</f>
        <v>K.1.13</v>
      </c>
      <c r="C290" s="6" t="str">
        <f>B290&amp;" - "&amp;IFERROR(INDEX('L2'!$G$6:$G$502,MATCH(B290,'L2'!$P$6:$P$502,0)),"  ")</f>
        <v xml:space="preserve">K.1.13 -   </v>
      </c>
      <c r="D290" s="5" t="str">
        <f>D277&amp;"."&amp;RIGHT(D289,LEN(D289)-4)+1</f>
        <v>K.2.13</v>
      </c>
      <c r="E290" s="6" t="str">
        <f>D290&amp;" - "&amp;IFERROR(INDEX('L2'!$G$6:$G$502,MATCH(D290,'L2'!$P$6:$P$502,0)),"  ")</f>
        <v xml:space="preserve">K.2.13 -   </v>
      </c>
      <c r="F290" s="5" t="str">
        <f>F277&amp;"."&amp;RIGHT(F289,LEN(F289)-4)+1</f>
        <v>K.3.13</v>
      </c>
      <c r="G290" s="6" t="str">
        <f>F290&amp;" - "&amp;IFERROR(INDEX('L2'!$G$6:$G$502,MATCH(F290,'L2'!$P$6:$P$502,0)),"  ")</f>
        <v xml:space="preserve">K.3.13 -   </v>
      </c>
      <c r="H290" s="5" t="str">
        <f>H277&amp;"."&amp;RIGHT(H289,LEN(H289)-4)+1</f>
        <v>K.4.13</v>
      </c>
      <c r="I290" s="6" t="str">
        <f>H290&amp;" - "&amp;IFERROR(INDEX('L2'!$G$6:$G$502,MATCH(H290,'L2'!$P$6:$P$502,0)),"  ")</f>
        <v xml:space="preserve">K.4.13 -   </v>
      </c>
      <c r="J290" s="5" t="str">
        <f>J277&amp;"."&amp;RIGHT(J289,LEN(J289)-4)+1</f>
        <v>K.5.13</v>
      </c>
      <c r="K290" s="6" t="str">
        <f>J290&amp;" - "&amp;IFERROR(INDEX('L2'!$G$6:$G$502,MATCH(J290,'L2'!$P$6:$P$502,0)),"  ")</f>
        <v xml:space="preserve">K.5.13 -   </v>
      </c>
      <c r="L290" s="5" t="str">
        <f>L277&amp;"."&amp;RIGHT(L289,LEN(L289)-4)+1</f>
        <v>K.6.13</v>
      </c>
      <c r="M290" s="6" t="str">
        <f>L290&amp;" - "&amp;IFERROR(INDEX('L2'!$G$6:$G$502,MATCH(L290,'L2'!$P$6:$P$502,0)),"  ")</f>
        <v xml:space="preserve">K.6.13 -   </v>
      </c>
      <c r="N290" s="5" t="str">
        <f>N277&amp;"."&amp;RIGHT(N289,LEN(N289)-4)+1</f>
        <v>K.7.13</v>
      </c>
      <c r="O290" s="6" t="str">
        <f>N290&amp;" - "&amp;IFERROR(INDEX('L2'!$G$6:$G$502,MATCH(N290,'L2'!$P$6:$P$502,0)),"  ")</f>
        <v xml:space="preserve">K.7.13 -   </v>
      </c>
      <c r="P290" s="5" t="str">
        <f>P277&amp;"."&amp;RIGHT(P289,LEN(P289)-4)+1</f>
        <v>K.8.13</v>
      </c>
      <c r="Q290" s="6" t="str">
        <f>P290&amp;" - "&amp;IFERROR(INDEX('L2'!$G$6:$G$502,MATCH(P290,'L2'!$P$6:$P$502,0)),"  ")</f>
        <v xml:space="preserve">K.8.13 -   </v>
      </c>
      <c r="R290" s="5" t="str">
        <f>R277&amp;"."&amp;RIGHT(R289,LEN(R289)-4)+1</f>
        <v>K.9.13</v>
      </c>
      <c r="S290" s="6" t="str">
        <f>R290&amp;" - "&amp;IFERROR(INDEX('L2'!$G$6:$G$502,MATCH(R290,'L2'!$P$6:$P$502,0)),"  ")</f>
        <v xml:space="preserve">K.9.13 -   </v>
      </c>
      <c r="T290" s="5" t="str">
        <f>T277&amp;"."&amp;RIGHT(T289,LEN(T289)-5)+1</f>
        <v>K.10.13</v>
      </c>
      <c r="U290" s="6" t="str">
        <f>T290&amp;" - "&amp;IFERROR(INDEX('L2'!$G$6:$G$502,MATCH(T290,'L2'!$P$6:$P$502,0)),"  ")</f>
        <v xml:space="preserve">K.10.13 -   </v>
      </c>
    </row>
    <row r="291" spans="2:21" s="7" customFormat="1" ht="16">
      <c r="B291" s="5" t="str">
        <f>B277&amp;"."&amp;RIGHT(B290,LEN(B290)-4)+1</f>
        <v>K.1.14</v>
      </c>
      <c r="C291" s="6" t="str">
        <f>B291&amp;" - "&amp;IFERROR(INDEX('L2'!$G$6:$G$502,MATCH(B291,'L2'!$P$6:$P$502,0)),"  ")</f>
        <v xml:space="preserve">K.1.14 -   </v>
      </c>
      <c r="D291" s="5" t="str">
        <f>D277&amp;"."&amp;RIGHT(D290,LEN(D290)-4)+1</f>
        <v>K.2.14</v>
      </c>
      <c r="E291" s="6" t="str">
        <f>D291&amp;" - "&amp;IFERROR(INDEX('L2'!$G$6:$G$502,MATCH(D291,'L2'!$P$6:$P$502,0)),"  ")</f>
        <v xml:space="preserve">K.2.14 -   </v>
      </c>
      <c r="F291" s="5" t="str">
        <f>F277&amp;"."&amp;RIGHT(F290,LEN(F290)-4)+1</f>
        <v>K.3.14</v>
      </c>
      <c r="G291" s="6" t="str">
        <f>F291&amp;" - "&amp;IFERROR(INDEX('L2'!$G$6:$G$502,MATCH(F291,'L2'!$P$6:$P$502,0)),"  ")</f>
        <v xml:space="preserve">K.3.14 -   </v>
      </c>
      <c r="H291" s="5" t="str">
        <f>H277&amp;"."&amp;RIGHT(H290,LEN(H290)-4)+1</f>
        <v>K.4.14</v>
      </c>
      <c r="I291" s="6" t="str">
        <f>H291&amp;" - "&amp;IFERROR(INDEX('L2'!$G$6:$G$502,MATCH(H291,'L2'!$P$6:$P$502,0)),"  ")</f>
        <v xml:space="preserve">K.4.14 -   </v>
      </c>
      <c r="J291" s="5" t="str">
        <f>J277&amp;"."&amp;RIGHT(J290,LEN(J290)-4)+1</f>
        <v>K.5.14</v>
      </c>
      <c r="K291" s="6" t="str">
        <f>J291&amp;" - "&amp;IFERROR(INDEX('L2'!$G$6:$G$502,MATCH(J291,'L2'!$P$6:$P$502,0)),"  ")</f>
        <v xml:space="preserve">K.5.14 -   </v>
      </c>
      <c r="L291" s="5" t="str">
        <f>L277&amp;"."&amp;RIGHT(L290,LEN(L290)-4)+1</f>
        <v>K.6.14</v>
      </c>
      <c r="M291" s="6" t="str">
        <f>L291&amp;" - "&amp;IFERROR(INDEX('L2'!$G$6:$G$502,MATCH(L291,'L2'!$P$6:$P$502,0)),"  ")</f>
        <v xml:space="preserve">K.6.14 -   </v>
      </c>
      <c r="N291" s="5" t="str">
        <f>N277&amp;"."&amp;RIGHT(N290,LEN(N290)-4)+1</f>
        <v>K.7.14</v>
      </c>
      <c r="O291" s="6" t="str">
        <f>N291&amp;" - "&amp;IFERROR(INDEX('L2'!$G$6:$G$502,MATCH(N291,'L2'!$P$6:$P$502,0)),"  ")</f>
        <v xml:space="preserve">K.7.14 -   </v>
      </c>
      <c r="P291" s="5" t="str">
        <f>P277&amp;"."&amp;RIGHT(P290,LEN(P290)-4)+1</f>
        <v>K.8.14</v>
      </c>
      <c r="Q291" s="6" t="str">
        <f>P291&amp;" - "&amp;IFERROR(INDEX('L2'!$G$6:$G$502,MATCH(P291,'L2'!$P$6:$P$502,0)),"  ")</f>
        <v xml:space="preserve">K.8.14 -   </v>
      </c>
      <c r="R291" s="5" t="str">
        <f>R277&amp;"."&amp;RIGHT(R290,LEN(R290)-4)+1</f>
        <v>K.9.14</v>
      </c>
      <c r="S291" s="6" t="str">
        <f>R291&amp;" - "&amp;IFERROR(INDEX('L2'!$G$6:$G$502,MATCH(R291,'L2'!$P$6:$P$502,0)),"  ")</f>
        <v xml:space="preserve">K.9.14 -   </v>
      </c>
      <c r="T291" s="5" t="str">
        <f>T277&amp;"."&amp;RIGHT(T290,LEN(T290)-5)+1</f>
        <v>K.10.14</v>
      </c>
      <c r="U291" s="6" t="str">
        <f>T291&amp;" - "&amp;IFERROR(INDEX('L2'!$G$6:$G$502,MATCH(T291,'L2'!$P$6:$P$502,0)),"  ")</f>
        <v xml:space="preserve">K.10.14 -   </v>
      </c>
    </row>
    <row r="292" spans="2:21" s="7" customFormat="1" ht="16">
      <c r="B292" s="5" t="str">
        <f>B277&amp;"."&amp;RIGHT(B291,LEN(B291)-4)+1</f>
        <v>K.1.15</v>
      </c>
      <c r="C292" s="6" t="str">
        <f>B292&amp;" - "&amp;IFERROR(INDEX('L2'!$G$6:$G$502,MATCH(B292,'L2'!$P$6:$P$502,0)),"  ")</f>
        <v xml:space="preserve">K.1.15 -   </v>
      </c>
      <c r="D292" s="5" t="str">
        <f>D277&amp;"."&amp;RIGHT(D291,LEN(D291)-4)+1</f>
        <v>K.2.15</v>
      </c>
      <c r="E292" s="6" t="str">
        <f>D292&amp;" - "&amp;IFERROR(INDEX('L2'!$G$6:$G$502,MATCH(D292,'L2'!$P$6:$P$502,0)),"  ")</f>
        <v xml:space="preserve">K.2.15 -   </v>
      </c>
      <c r="F292" s="5" t="str">
        <f>F277&amp;"."&amp;RIGHT(F291,LEN(F291)-4)+1</f>
        <v>K.3.15</v>
      </c>
      <c r="G292" s="6" t="str">
        <f>F292&amp;" - "&amp;IFERROR(INDEX('L2'!$G$6:$G$502,MATCH(F292,'L2'!$P$6:$P$502,0)),"  ")</f>
        <v xml:space="preserve">K.3.15 -   </v>
      </c>
      <c r="H292" s="5" t="str">
        <f>H277&amp;"."&amp;RIGHT(H291,LEN(H291)-4)+1</f>
        <v>K.4.15</v>
      </c>
      <c r="I292" s="6" t="str">
        <f>H292&amp;" - "&amp;IFERROR(INDEX('L2'!$G$6:$G$502,MATCH(H292,'L2'!$P$6:$P$502,0)),"  ")</f>
        <v xml:space="preserve">K.4.15 -   </v>
      </c>
      <c r="J292" s="5" t="str">
        <f>J277&amp;"."&amp;RIGHT(J291,LEN(J291)-4)+1</f>
        <v>K.5.15</v>
      </c>
      <c r="K292" s="6" t="str">
        <f>J292&amp;" - "&amp;IFERROR(INDEX('L2'!$G$6:$G$502,MATCH(J292,'L2'!$P$6:$P$502,0)),"  ")</f>
        <v xml:space="preserve">K.5.15 -   </v>
      </c>
      <c r="L292" s="5" t="str">
        <f>L277&amp;"."&amp;RIGHT(L291,LEN(L291)-4)+1</f>
        <v>K.6.15</v>
      </c>
      <c r="M292" s="6" t="str">
        <f>L292&amp;" - "&amp;IFERROR(INDEX('L2'!$G$6:$G$502,MATCH(L292,'L2'!$P$6:$P$502,0)),"  ")</f>
        <v xml:space="preserve">K.6.15 -   </v>
      </c>
      <c r="N292" s="5" t="str">
        <f>N277&amp;"."&amp;RIGHT(N291,LEN(N291)-4)+1</f>
        <v>K.7.15</v>
      </c>
      <c r="O292" s="6" t="str">
        <f>N292&amp;" - "&amp;IFERROR(INDEX('L2'!$G$6:$G$502,MATCH(N292,'L2'!$P$6:$P$502,0)),"  ")</f>
        <v xml:space="preserve">K.7.15 -   </v>
      </c>
      <c r="P292" s="5" t="str">
        <f>P277&amp;"."&amp;RIGHT(P291,LEN(P291)-4)+1</f>
        <v>K.8.15</v>
      </c>
      <c r="Q292" s="6" t="str">
        <f>P292&amp;" - "&amp;IFERROR(INDEX('L2'!$G$6:$G$502,MATCH(P292,'L2'!$P$6:$P$502,0)),"  ")</f>
        <v xml:space="preserve">K.8.15 -   </v>
      </c>
      <c r="R292" s="5" t="str">
        <f>R277&amp;"."&amp;RIGHT(R291,LEN(R291)-4)+1</f>
        <v>K.9.15</v>
      </c>
      <c r="S292" s="6" t="str">
        <f>R292&amp;" - "&amp;IFERROR(INDEX('L2'!$G$6:$G$502,MATCH(R292,'L2'!$P$6:$P$502,0)),"  ")</f>
        <v xml:space="preserve">K.9.15 -   </v>
      </c>
      <c r="T292" s="5" t="str">
        <f>T277&amp;"."&amp;RIGHT(T291,LEN(T291)-5)+1</f>
        <v>K.10.15</v>
      </c>
      <c r="U292" s="6" t="str">
        <f>T292&amp;" - "&amp;IFERROR(INDEX('L2'!$G$6:$G$502,MATCH(T292,'L2'!$P$6:$P$502,0)),"  ")</f>
        <v xml:space="preserve">K.10.15 -   </v>
      </c>
    </row>
    <row r="293" spans="2:21" s="7" customFormat="1" ht="16">
      <c r="B293" s="5" t="str">
        <f>B277&amp;"."&amp;RIGHT(B292,LEN(B292)-4)+1</f>
        <v>K.1.16</v>
      </c>
      <c r="C293" s="6" t="str">
        <f>B293&amp;" - "&amp;IFERROR(INDEX('L2'!$G$6:$G$502,MATCH(B293,'L2'!$P$6:$P$502,0)),"  ")</f>
        <v xml:space="preserve">K.1.16 -   </v>
      </c>
      <c r="D293" s="5" t="str">
        <f>D277&amp;"."&amp;RIGHT(D292,LEN(D292)-4)+1</f>
        <v>K.2.16</v>
      </c>
      <c r="E293" s="6" t="str">
        <f>D293&amp;" - "&amp;IFERROR(INDEX('L2'!$G$6:$G$502,MATCH(D293,'L2'!$P$6:$P$502,0)),"  ")</f>
        <v xml:space="preserve">K.2.16 -   </v>
      </c>
      <c r="F293" s="5" t="str">
        <f>F277&amp;"."&amp;RIGHT(F292,LEN(F292)-4)+1</f>
        <v>K.3.16</v>
      </c>
      <c r="G293" s="6" t="str">
        <f>F293&amp;" - "&amp;IFERROR(INDEX('L2'!$G$6:$G$502,MATCH(F293,'L2'!$P$6:$P$502,0)),"  ")</f>
        <v xml:space="preserve">K.3.16 -   </v>
      </c>
      <c r="H293" s="5" t="str">
        <f>H277&amp;"."&amp;RIGHT(H292,LEN(H292)-4)+1</f>
        <v>K.4.16</v>
      </c>
      <c r="I293" s="6" t="str">
        <f>H293&amp;" - "&amp;IFERROR(INDEX('L2'!$G$6:$G$502,MATCH(H293,'L2'!$P$6:$P$502,0)),"  ")</f>
        <v xml:space="preserve">K.4.16 -   </v>
      </c>
      <c r="J293" s="5" t="str">
        <f>J277&amp;"."&amp;RIGHT(J292,LEN(J292)-4)+1</f>
        <v>K.5.16</v>
      </c>
      <c r="K293" s="6" t="str">
        <f>J293&amp;" - "&amp;IFERROR(INDEX('L2'!$G$6:$G$502,MATCH(J293,'L2'!$P$6:$P$502,0)),"  ")</f>
        <v xml:space="preserve">K.5.16 -   </v>
      </c>
      <c r="L293" s="5" t="str">
        <f>L277&amp;"."&amp;RIGHT(L292,LEN(L292)-4)+1</f>
        <v>K.6.16</v>
      </c>
      <c r="M293" s="6" t="str">
        <f>L293&amp;" - "&amp;IFERROR(INDEX('L2'!$G$6:$G$502,MATCH(L293,'L2'!$P$6:$P$502,0)),"  ")</f>
        <v xml:space="preserve">K.6.16 -   </v>
      </c>
      <c r="N293" s="5" t="str">
        <f>N277&amp;"."&amp;RIGHT(N292,LEN(N292)-4)+1</f>
        <v>K.7.16</v>
      </c>
      <c r="O293" s="6" t="str">
        <f>N293&amp;" - "&amp;IFERROR(INDEX('L2'!$G$6:$G$502,MATCH(N293,'L2'!$P$6:$P$502,0)),"  ")</f>
        <v xml:space="preserve">K.7.16 -   </v>
      </c>
      <c r="P293" s="5" t="str">
        <f>P277&amp;"."&amp;RIGHT(P292,LEN(P292)-4)+1</f>
        <v>K.8.16</v>
      </c>
      <c r="Q293" s="6" t="str">
        <f>P293&amp;" - "&amp;IFERROR(INDEX('L2'!$G$6:$G$502,MATCH(P293,'L2'!$P$6:$P$502,0)),"  ")</f>
        <v xml:space="preserve">K.8.16 -   </v>
      </c>
      <c r="R293" s="5" t="str">
        <f>R277&amp;"."&amp;RIGHT(R292,LEN(R292)-4)+1</f>
        <v>K.9.16</v>
      </c>
      <c r="S293" s="6" t="str">
        <f>R293&amp;" - "&amp;IFERROR(INDEX('L2'!$G$6:$G$502,MATCH(R293,'L2'!$P$6:$P$502,0)),"  ")</f>
        <v xml:space="preserve">K.9.16 -   </v>
      </c>
      <c r="T293" s="5" t="str">
        <f>T277&amp;"."&amp;RIGHT(T292,LEN(T292)-5)+1</f>
        <v>K.10.16</v>
      </c>
      <c r="U293" s="6" t="str">
        <f>T293&amp;" - "&amp;IFERROR(INDEX('L2'!$G$6:$G$502,MATCH(T293,'L2'!$P$6:$P$502,0)),"  ")</f>
        <v xml:space="preserve">K.10.16 -   </v>
      </c>
    </row>
    <row r="294" spans="2:21" s="7" customFormat="1" ht="16">
      <c r="B294" s="5" t="str">
        <f>B277&amp;"."&amp;RIGHT(B293,LEN(B293)-4)+1</f>
        <v>K.1.17</v>
      </c>
      <c r="C294" s="6" t="str">
        <f>B294&amp;" - "&amp;IFERROR(INDEX('L2'!$G$6:$G$502,MATCH(B294,'L2'!$P$6:$P$502,0)),"  ")</f>
        <v xml:space="preserve">K.1.17 -   </v>
      </c>
      <c r="D294" s="5" t="str">
        <f>D277&amp;"."&amp;RIGHT(D293,LEN(D293)-4)+1</f>
        <v>K.2.17</v>
      </c>
      <c r="E294" s="6" t="str">
        <f>D294&amp;" - "&amp;IFERROR(INDEX('L2'!$G$6:$G$502,MATCH(D294,'L2'!$P$6:$P$502,0)),"  ")</f>
        <v xml:space="preserve">K.2.17 -   </v>
      </c>
      <c r="F294" s="5" t="str">
        <f>F277&amp;"."&amp;RIGHT(F293,LEN(F293)-4)+1</f>
        <v>K.3.17</v>
      </c>
      <c r="G294" s="6" t="str">
        <f>F294&amp;" - "&amp;IFERROR(INDEX('L2'!$G$6:$G$502,MATCH(F294,'L2'!$P$6:$P$502,0)),"  ")</f>
        <v xml:space="preserve">K.3.17 -   </v>
      </c>
      <c r="H294" s="5" t="str">
        <f>H277&amp;"."&amp;RIGHT(H293,LEN(H293)-4)+1</f>
        <v>K.4.17</v>
      </c>
      <c r="I294" s="6" t="str">
        <f>H294&amp;" - "&amp;IFERROR(INDEX('L2'!$G$6:$G$502,MATCH(H294,'L2'!$P$6:$P$502,0)),"  ")</f>
        <v xml:space="preserve">K.4.17 -   </v>
      </c>
      <c r="J294" s="5" t="str">
        <f>J277&amp;"."&amp;RIGHT(J293,LEN(J293)-4)+1</f>
        <v>K.5.17</v>
      </c>
      <c r="K294" s="6" t="str">
        <f>J294&amp;" - "&amp;IFERROR(INDEX('L2'!$G$6:$G$502,MATCH(J294,'L2'!$P$6:$P$502,0)),"  ")</f>
        <v xml:space="preserve">K.5.17 -   </v>
      </c>
      <c r="L294" s="5" t="str">
        <f>L277&amp;"."&amp;RIGHT(L293,LEN(L293)-4)+1</f>
        <v>K.6.17</v>
      </c>
      <c r="M294" s="6" t="str">
        <f>L294&amp;" - "&amp;IFERROR(INDEX('L2'!$G$6:$G$502,MATCH(L294,'L2'!$P$6:$P$502,0)),"  ")</f>
        <v xml:space="preserve">K.6.17 -   </v>
      </c>
      <c r="N294" s="5" t="str">
        <f>N277&amp;"."&amp;RIGHT(N293,LEN(N293)-4)+1</f>
        <v>K.7.17</v>
      </c>
      <c r="O294" s="6" t="str">
        <f>N294&amp;" - "&amp;IFERROR(INDEX('L2'!$G$6:$G$502,MATCH(N294,'L2'!$P$6:$P$502,0)),"  ")</f>
        <v xml:space="preserve">K.7.17 -   </v>
      </c>
      <c r="P294" s="5" t="str">
        <f>P277&amp;"."&amp;RIGHT(P293,LEN(P293)-4)+1</f>
        <v>K.8.17</v>
      </c>
      <c r="Q294" s="6" t="str">
        <f>P294&amp;" - "&amp;IFERROR(INDEX('L2'!$G$6:$G$502,MATCH(P294,'L2'!$P$6:$P$502,0)),"  ")</f>
        <v xml:space="preserve">K.8.17 -   </v>
      </c>
      <c r="R294" s="5" t="str">
        <f>R277&amp;"."&amp;RIGHT(R293,LEN(R293)-4)+1</f>
        <v>K.9.17</v>
      </c>
      <c r="S294" s="6" t="str">
        <f>R294&amp;" - "&amp;IFERROR(INDEX('L2'!$G$6:$G$502,MATCH(R294,'L2'!$P$6:$P$502,0)),"  ")</f>
        <v xml:space="preserve">K.9.17 -   </v>
      </c>
      <c r="T294" s="5" t="str">
        <f>T277&amp;"."&amp;RIGHT(T293,LEN(T293)-5)+1</f>
        <v>K.10.17</v>
      </c>
      <c r="U294" s="6" t="str">
        <f>T294&amp;" - "&amp;IFERROR(INDEX('L2'!$G$6:$G$502,MATCH(T294,'L2'!$P$6:$P$502,0)),"  ")</f>
        <v xml:space="preserve">K.10.17 -   </v>
      </c>
    </row>
    <row r="295" spans="2:21" s="7" customFormat="1" ht="16">
      <c r="B295" s="5" t="str">
        <f>B277&amp;"."&amp;RIGHT(B294,LEN(B294)-4)+1</f>
        <v>K.1.18</v>
      </c>
      <c r="C295" s="6" t="str">
        <f>B295&amp;" - "&amp;IFERROR(INDEX('L2'!$G$6:$G$502,MATCH(B295,'L2'!$P$6:$P$502,0)),"  ")</f>
        <v xml:space="preserve">K.1.18 -   </v>
      </c>
      <c r="D295" s="5" t="str">
        <f>D277&amp;"."&amp;RIGHT(D294,LEN(D294)-4)+1</f>
        <v>K.2.18</v>
      </c>
      <c r="E295" s="6" t="str">
        <f>D295&amp;" - "&amp;IFERROR(INDEX('L2'!$G$6:$G$502,MATCH(D295,'L2'!$P$6:$P$502,0)),"  ")</f>
        <v xml:space="preserve">K.2.18 -   </v>
      </c>
      <c r="F295" s="5" t="str">
        <f>F277&amp;"."&amp;RIGHT(F294,LEN(F294)-4)+1</f>
        <v>K.3.18</v>
      </c>
      <c r="G295" s="6" t="str">
        <f>F295&amp;" - "&amp;IFERROR(INDEX('L2'!$G$6:$G$502,MATCH(F295,'L2'!$P$6:$P$502,0)),"  ")</f>
        <v xml:space="preserve">K.3.18 -   </v>
      </c>
      <c r="H295" s="5" t="str">
        <f>H277&amp;"."&amp;RIGHT(H294,LEN(H294)-4)+1</f>
        <v>K.4.18</v>
      </c>
      <c r="I295" s="6" t="str">
        <f>H295&amp;" - "&amp;IFERROR(INDEX('L2'!$G$6:$G$502,MATCH(H295,'L2'!$P$6:$P$502,0)),"  ")</f>
        <v xml:space="preserve">K.4.18 -   </v>
      </c>
      <c r="J295" s="5" t="str">
        <f>J277&amp;"."&amp;RIGHT(J294,LEN(J294)-4)+1</f>
        <v>K.5.18</v>
      </c>
      <c r="K295" s="6" t="str">
        <f>J295&amp;" - "&amp;IFERROR(INDEX('L2'!$G$6:$G$502,MATCH(J295,'L2'!$P$6:$P$502,0)),"  ")</f>
        <v xml:space="preserve">K.5.18 -   </v>
      </c>
      <c r="L295" s="5" t="str">
        <f>L277&amp;"."&amp;RIGHT(L294,LEN(L294)-4)+1</f>
        <v>K.6.18</v>
      </c>
      <c r="M295" s="6" t="str">
        <f>L295&amp;" - "&amp;IFERROR(INDEX('L2'!$G$6:$G$502,MATCH(L295,'L2'!$P$6:$P$502,0)),"  ")</f>
        <v xml:space="preserve">K.6.18 -   </v>
      </c>
      <c r="N295" s="5" t="str">
        <f>N277&amp;"."&amp;RIGHT(N294,LEN(N294)-4)+1</f>
        <v>K.7.18</v>
      </c>
      <c r="O295" s="6" t="str">
        <f>N295&amp;" - "&amp;IFERROR(INDEX('L2'!$G$6:$G$502,MATCH(N295,'L2'!$P$6:$P$502,0)),"  ")</f>
        <v xml:space="preserve">K.7.18 -   </v>
      </c>
      <c r="P295" s="5" t="str">
        <f>P277&amp;"."&amp;RIGHT(P294,LEN(P294)-4)+1</f>
        <v>K.8.18</v>
      </c>
      <c r="Q295" s="6" t="str">
        <f>P295&amp;" - "&amp;IFERROR(INDEX('L2'!$G$6:$G$502,MATCH(P295,'L2'!$P$6:$P$502,0)),"  ")</f>
        <v xml:space="preserve">K.8.18 -   </v>
      </c>
      <c r="R295" s="5" t="str">
        <f>R277&amp;"."&amp;RIGHT(R294,LEN(R294)-4)+1</f>
        <v>K.9.18</v>
      </c>
      <c r="S295" s="6" t="str">
        <f>R295&amp;" - "&amp;IFERROR(INDEX('L2'!$G$6:$G$502,MATCH(R295,'L2'!$P$6:$P$502,0)),"  ")</f>
        <v xml:space="preserve">K.9.18 -   </v>
      </c>
      <c r="T295" s="5" t="str">
        <f>T277&amp;"."&amp;RIGHT(T294,LEN(T294)-5)+1</f>
        <v>K.10.18</v>
      </c>
      <c r="U295" s="6" t="str">
        <f>T295&amp;" - "&amp;IFERROR(INDEX('L2'!$G$6:$G$502,MATCH(T295,'L2'!$P$6:$P$502,0)),"  ")</f>
        <v xml:space="preserve">K.10.18 -   </v>
      </c>
    </row>
    <row r="296" spans="2:21" s="7" customFormat="1" ht="16">
      <c r="B296" s="5" t="str">
        <f>B277&amp;"."&amp;RIGHT(B295,LEN(B295)-4)+1</f>
        <v>K.1.19</v>
      </c>
      <c r="C296" s="6" t="str">
        <f>B296&amp;" - "&amp;IFERROR(INDEX('L2'!$G$6:$G$502,MATCH(B296,'L2'!$P$6:$P$502,0)),"  ")</f>
        <v xml:space="preserve">K.1.19 -   </v>
      </c>
      <c r="D296" s="5" t="str">
        <f>D277&amp;"."&amp;RIGHT(D295,LEN(D295)-4)+1</f>
        <v>K.2.19</v>
      </c>
      <c r="E296" s="6" t="str">
        <f>D296&amp;" - "&amp;IFERROR(INDEX('L2'!$G$6:$G$502,MATCH(D296,'L2'!$P$6:$P$502,0)),"  ")</f>
        <v xml:space="preserve">K.2.19 -   </v>
      </c>
      <c r="F296" s="5" t="str">
        <f>F277&amp;"."&amp;RIGHT(F295,LEN(F295)-4)+1</f>
        <v>K.3.19</v>
      </c>
      <c r="G296" s="6" t="str">
        <f>F296&amp;" - "&amp;IFERROR(INDEX('L2'!$G$6:$G$502,MATCH(F296,'L2'!$P$6:$P$502,0)),"  ")</f>
        <v xml:space="preserve">K.3.19 -   </v>
      </c>
      <c r="H296" s="5" t="str">
        <f>H277&amp;"."&amp;RIGHT(H295,LEN(H295)-4)+1</f>
        <v>K.4.19</v>
      </c>
      <c r="I296" s="6" t="str">
        <f>H296&amp;" - "&amp;IFERROR(INDEX('L2'!$G$6:$G$502,MATCH(H296,'L2'!$P$6:$P$502,0)),"  ")</f>
        <v xml:space="preserve">K.4.19 -   </v>
      </c>
      <c r="J296" s="5" t="str">
        <f>J277&amp;"."&amp;RIGHT(J295,LEN(J295)-4)+1</f>
        <v>K.5.19</v>
      </c>
      <c r="K296" s="6" t="str">
        <f>J296&amp;" - "&amp;IFERROR(INDEX('L2'!$G$6:$G$502,MATCH(J296,'L2'!$P$6:$P$502,0)),"  ")</f>
        <v xml:space="preserve">K.5.19 -   </v>
      </c>
      <c r="L296" s="5" t="str">
        <f>L277&amp;"."&amp;RIGHT(L295,LEN(L295)-4)+1</f>
        <v>K.6.19</v>
      </c>
      <c r="M296" s="6" t="str">
        <f>L296&amp;" - "&amp;IFERROR(INDEX('L2'!$G$6:$G$502,MATCH(L296,'L2'!$P$6:$P$502,0)),"  ")</f>
        <v xml:space="preserve">K.6.19 -   </v>
      </c>
      <c r="N296" s="5" t="str">
        <f>N277&amp;"."&amp;RIGHT(N295,LEN(N295)-4)+1</f>
        <v>K.7.19</v>
      </c>
      <c r="O296" s="6" t="str">
        <f>N296&amp;" - "&amp;IFERROR(INDEX('L2'!$G$6:$G$502,MATCH(N296,'L2'!$P$6:$P$502,0)),"  ")</f>
        <v xml:space="preserve">K.7.19 -   </v>
      </c>
      <c r="P296" s="5" t="str">
        <f>P277&amp;"."&amp;RIGHT(P295,LEN(P295)-4)+1</f>
        <v>K.8.19</v>
      </c>
      <c r="Q296" s="6" t="str">
        <f>P296&amp;" - "&amp;IFERROR(INDEX('L2'!$G$6:$G$502,MATCH(P296,'L2'!$P$6:$P$502,0)),"  ")</f>
        <v xml:space="preserve">K.8.19 -   </v>
      </c>
      <c r="R296" s="5" t="str">
        <f>R277&amp;"."&amp;RIGHT(R295,LEN(R295)-4)+1</f>
        <v>K.9.19</v>
      </c>
      <c r="S296" s="6" t="str">
        <f>R296&amp;" - "&amp;IFERROR(INDEX('L2'!$G$6:$G$502,MATCH(R296,'L2'!$P$6:$P$502,0)),"  ")</f>
        <v xml:space="preserve">K.9.19 -   </v>
      </c>
      <c r="T296" s="5" t="str">
        <f>T277&amp;"."&amp;RIGHT(T295,LEN(T295)-5)+1</f>
        <v>K.10.19</v>
      </c>
      <c r="U296" s="6" t="str">
        <f>T296&amp;" - "&amp;IFERROR(INDEX('L2'!$G$6:$G$502,MATCH(T296,'L2'!$P$6:$P$502,0)),"  ")</f>
        <v xml:space="preserve">K.10.19 -   </v>
      </c>
    </row>
    <row r="297" spans="2:21" s="7" customFormat="1" ht="16">
      <c r="B297" s="5" t="str">
        <f>B277&amp;"."&amp;RIGHT(B296,LEN(B296)-4)+1</f>
        <v>K.1.20</v>
      </c>
      <c r="C297" s="6" t="str">
        <f>B297&amp;" - "&amp;IFERROR(INDEX('L2'!$G$6:$G$502,MATCH(B297,'L2'!$P$6:$P$502,0)),"  ")</f>
        <v xml:space="preserve">K.1.20 -   </v>
      </c>
      <c r="D297" s="5" t="str">
        <f>D277&amp;"."&amp;RIGHT(D296,LEN(D296)-4)+1</f>
        <v>K.2.20</v>
      </c>
      <c r="E297" s="6" t="str">
        <f>D297&amp;" - "&amp;IFERROR(INDEX('L2'!$G$6:$G$502,MATCH(D297,'L2'!$P$6:$P$502,0)),"  ")</f>
        <v xml:space="preserve">K.2.20 -   </v>
      </c>
      <c r="F297" s="5" t="str">
        <f>F277&amp;"."&amp;RIGHT(F296,LEN(F296)-4)+1</f>
        <v>K.3.20</v>
      </c>
      <c r="G297" s="6" t="str">
        <f>F297&amp;" - "&amp;IFERROR(INDEX('L2'!$G$6:$G$502,MATCH(F297,'L2'!$P$6:$P$502,0)),"  ")</f>
        <v xml:space="preserve">K.3.20 -   </v>
      </c>
      <c r="H297" s="5" t="str">
        <f>H277&amp;"."&amp;RIGHT(H296,LEN(H296)-4)+1</f>
        <v>K.4.20</v>
      </c>
      <c r="I297" s="6" t="str">
        <f>H297&amp;" - "&amp;IFERROR(INDEX('L2'!$G$6:$G$502,MATCH(H297,'L2'!$P$6:$P$502,0)),"  ")</f>
        <v xml:space="preserve">K.4.20 -   </v>
      </c>
      <c r="J297" s="5" t="str">
        <f>J277&amp;"."&amp;RIGHT(J296,LEN(J296)-4)+1</f>
        <v>K.5.20</v>
      </c>
      <c r="K297" s="6" t="str">
        <f>J297&amp;" - "&amp;IFERROR(INDEX('L2'!$G$6:$G$502,MATCH(J297,'L2'!$P$6:$P$502,0)),"  ")</f>
        <v xml:space="preserve">K.5.20 -   </v>
      </c>
      <c r="L297" s="5" t="str">
        <f>L277&amp;"."&amp;RIGHT(L296,LEN(L296)-4)+1</f>
        <v>K.6.20</v>
      </c>
      <c r="M297" s="6" t="str">
        <f>L297&amp;" - "&amp;IFERROR(INDEX('L2'!$G$6:$G$502,MATCH(L297,'L2'!$P$6:$P$502,0)),"  ")</f>
        <v xml:space="preserve">K.6.20 -   </v>
      </c>
      <c r="N297" s="5" t="str">
        <f>N277&amp;"."&amp;RIGHT(N296,LEN(N296)-4)+1</f>
        <v>K.7.20</v>
      </c>
      <c r="O297" s="6" t="str">
        <f>N297&amp;" - "&amp;IFERROR(INDEX('L2'!$G$6:$G$502,MATCH(N297,'L2'!$P$6:$P$502,0)),"  ")</f>
        <v xml:space="preserve">K.7.20 -   </v>
      </c>
      <c r="P297" s="5" t="str">
        <f>P277&amp;"."&amp;RIGHT(P296,LEN(P296)-4)+1</f>
        <v>K.8.20</v>
      </c>
      <c r="Q297" s="6" t="str">
        <f>P297&amp;" - "&amp;IFERROR(INDEX('L2'!$G$6:$G$502,MATCH(P297,'L2'!$P$6:$P$502,0)),"  ")</f>
        <v xml:space="preserve">K.8.20 -   </v>
      </c>
      <c r="R297" s="5" t="str">
        <f>R277&amp;"."&amp;RIGHT(R296,LEN(R296)-4)+1</f>
        <v>K.9.20</v>
      </c>
      <c r="S297" s="6" t="str">
        <f>R297&amp;" - "&amp;IFERROR(INDEX('L2'!$G$6:$G$502,MATCH(R297,'L2'!$P$6:$P$502,0)),"  ")</f>
        <v xml:space="preserve">K.9.20 -   </v>
      </c>
      <c r="T297" s="5" t="str">
        <f>T277&amp;"."&amp;RIGHT(T296,LEN(T296)-5)+1</f>
        <v>K.10.20</v>
      </c>
      <c r="U297" s="6" t="str">
        <f>T297&amp;" - "&amp;IFERROR(INDEX('L2'!$G$6:$G$502,MATCH(T297,'L2'!$P$6:$P$502,0)),"  ")</f>
        <v xml:space="preserve">K.10.20 -   </v>
      </c>
    </row>
    <row r="299" spans="2:21" ht="16">
      <c r="B299" s="158" t="str">
        <f>"Level 3 - "&amp;INDEX($C$6:$C$31,MATCH($B$17,$B$6:$B$31,0))&amp;" ("&amp;$B$17&amp;")"</f>
        <v>Level 3 - L - Landscaping (L)</v>
      </c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</row>
    <row r="300" spans="2:21" ht="16">
      <c r="B300" s="18" t="str">
        <f>MID(B299,LEN(B299)-1,1)&amp;".1"</f>
        <v>L.1</v>
      </c>
      <c r="C300" s="18" t="str">
        <f>IFERROR(INDEX('L2'!$E$6:$E$502,MATCH(B300,'L2'!$O$6:$O$502,0)),"  ")</f>
        <v>Exterior Structures</v>
      </c>
      <c r="D300" s="18" t="str">
        <f>LEFT(B300,1)&amp;"."&amp;RIGHT(B300,1)+1</f>
        <v>L.2</v>
      </c>
      <c r="E300" s="18" t="str">
        <f>IFERROR(INDEX('L2'!$E$6:$E$502,MATCH(D300,'L2'!$O$6:$O$502,0)),"  ")</f>
        <v>Fencing</v>
      </c>
      <c r="F300" s="18" t="str">
        <f>LEFT(D300,1)&amp;"."&amp;RIGHT(D300,1)+1</f>
        <v>L.3</v>
      </c>
      <c r="G300" s="18" t="str">
        <f>IFERROR(INDEX('L2'!$E$6:$E$502,MATCH(F300,'L2'!$O$6:$O$502,0)),"  ")</f>
        <v>Landscaping</v>
      </c>
      <c r="H300" s="18" t="str">
        <f>LEFT(F300,1)&amp;"."&amp;RIGHT(F300,1)+1</f>
        <v>L.4</v>
      </c>
      <c r="I300" s="18" t="str">
        <f>IFERROR(INDEX('L2'!$E$6:$E$502,MATCH(H300,'L2'!$O$6:$O$502,0)),"  ")</f>
        <v>Pools</v>
      </c>
      <c r="J300" s="18" t="str">
        <f>LEFT(H300,1)&amp;"."&amp;RIGHT(H300,1)+1</f>
        <v>L.5</v>
      </c>
      <c r="K300" s="18" t="str">
        <f>IFERROR(INDEX('L2'!$E$6:$E$502,MATCH(J300,'L2'!$O$6:$O$502,0)),"  ")</f>
        <v xml:space="preserve">  </v>
      </c>
      <c r="L300" s="18" t="str">
        <f>LEFT(J300,1)&amp;"."&amp;RIGHT(J300,1)+1</f>
        <v>L.6</v>
      </c>
      <c r="M300" s="18" t="str">
        <f>IFERROR(INDEX('L2'!$E$6:$E$502,MATCH(L300,'L2'!$O$6:$O$502,0)),"  ")</f>
        <v xml:space="preserve">  </v>
      </c>
      <c r="N300" s="18" t="str">
        <f>LEFT(L300,1)&amp;"."&amp;RIGHT(L300,1)+1</f>
        <v>L.7</v>
      </c>
      <c r="O300" s="18" t="str">
        <f>IFERROR(INDEX('L2'!$E$6:$E$502,MATCH(N300,'L2'!$O$6:$O$502,0)),"  ")</f>
        <v xml:space="preserve">  </v>
      </c>
      <c r="P300" s="18" t="str">
        <f>LEFT(N300,1)&amp;"."&amp;RIGHT(N300,1)+1</f>
        <v>L.8</v>
      </c>
      <c r="Q300" s="18" t="str">
        <f>IFERROR(INDEX('L2'!$E$6:$E$502,MATCH(P300,'L2'!$O$6:$O$502,0)),"  ")</f>
        <v xml:space="preserve">  </v>
      </c>
      <c r="R300" s="18" t="str">
        <f>LEFT(P300,1)&amp;"."&amp;RIGHT(P300,1)+1</f>
        <v>L.9</v>
      </c>
      <c r="S300" s="18" t="str">
        <f>IFERROR(INDEX('L2'!$E$6:$E$502,MATCH(R300,'L2'!$O$6:$O$502,0)),"  ")</f>
        <v xml:space="preserve">  </v>
      </c>
      <c r="T300" s="18" t="str">
        <f>LEFT(R300,1)&amp;"."&amp;RIGHT(R300,1)+1</f>
        <v>L.10</v>
      </c>
      <c r="U300" s="18" t="str">
        <f>IFERROR(INDEX('L2'!$E$6:$E$502,MATCH(T300,'L2'!$O$6:$O$502,0)),"  ")</f>
        <v xml:space="preserve">  </v>
      </c>
    </row>
    <row r="301" spans="2:21" s="7" customFormat="1" ht="16">
      <c r="B301" s="5" t="str">
        <f>B300&amp;".1"</f>
        <v>L.1.1</v>
      </c>
      <c r="C301" s="6" t="str">
        <f>B301&amp;" - "&amp;IFERROR(INDEX('L2'!$G$6:$G$502,MATCH(B301,'L2'!$P$6:$P$502,0)),"  ")</f>
        <v>L.1.1 - Exterior Structures Allowance</v>
      </c>
      <c r="D301" s="5" t="str">
        <f>D300&amp;".1"</f>
        <v>L.2.1</v>
      </c>
      <c r="E301" s="6" t="str">
        <f>D301&amp;" - "&amp;IFERROR(INDEX('L2'!$G$6:$G$502,MATCH(D301,'L2'!$P$6:$P$502,0)),"  ")</f>
        <v>L.2.1 - Chain Link Fencing</v>
      </c>
      <c r="F301" s="5" t="str">
        <f>F300&amp;".1"</f>
        <v>L.3.1</v>
      </c>
      <c r="G301" s="6" t="str">
        <f>F301&amp;" - "&amp;IFERROR(INDEX('L2'!$G$6:$G$502,MATCH(F301,'L2'!$P$6:$P$502,0)),"  ")</f>
        <v>L.3.1 - 36" Box Tree</v>
      </c>
      <c r="H301" s="5" t="str">
        <f>H300&amp;".1"</f>
        <v>L.4.1</v>
      </c>
      <c r="I301" s="6" t="str">
        <f>H301&amp;" - "&amp;IFERROR(INDEX('L2'!$G$6:$G$502,MATCH(H301,'L2'!$P$6:$P$502,0)),"  ")</f>
        <v>L.4.1 - New Pool Complete</v>
      </c>
      <c r="J301" s="5" t="str">
        <f>J300&amp;".1"</f>
        <v>L.5.1</v>
      </c>
      <c r="K301" s="6" t="str">
        <f>J301&amp;" - "&amp;IFERROR(INDEX('L2'!$G$6:$G$502,MATCH(J301,'L2'!$P$6:$P$502,0)),"  ")</f>
        <v xml:space="preserve">L.5.1 -   </v>
      </c>
      <c r="L301" s="5" t="str">
        <f>L300&amp;".1"</f>
        <v>L.6.1</v>
      </c>
      <c r="M301" s="6" t="str">
        <f>L301&amp;" - "&amp;IFERROR(INDEX('L2'!$G$6:$G$502,MATCH(L301,'L2'!$P$6:$P$502,0)),"  ")</f>
        <v xml:space="preserve">L.6.1 -   </v>
      </c>
      <c r="N301" s="5" t="str">
        <f>N300&amp;".1"</f>
        <v>L.7.1</v>
      </c>
      <c r="O301" s="6" t="str">
        <f>N301&amp;" - "&amp;IFERROR(INDEX('L2'!$G$6:$G$502,MATCH(N301,'L2'!$P$6:$P$502,0)),"  ")</f>
        <v xml:space="preserve">L.7.1 -   </v>
      </c>
      <c r="P301" s="5" t="str">
        <f>P300&amp;".1"</f>
        <v>L.8.1</v>
      </c>
      <c r="Q301" s="6" t="str">
        <f>P301&amp;" - "&amp;IFERROR(INDEX('L2'!$G$6:$G$502,MATCH(P301,'L2'!$P$6:$P$502,0)),"  ")</f>
        <v xml:space="preserve">L.8.1 -   </v>
      </c>
      <c r="R301" s="5" t="str">
        <f>R300&amp;".1"</f>
        <v>L.9.1</v>
      </c>
      <c r="S301" s="6" t="str">
        <f>R301&amp;" - "&amp;IFERROR(INDEX('L2'!$G$6:$G$502,MATCH(R301,'L2'!$P$6:$P$502,0)),"  ")</f>
        <v xml:space="preserve">L.9.1 -   </v>
      </c>
      <c r="T301" s="5" t="str">
        <f>T300&amp;".1"</f>
        <v>L.10.1</v>
      </c>
      <c r="U301" s="6" t="str">
        <f>T301&amp;" - "&amp;IFERROR(INDEX('L2'!$G$6:$G$502,MATCH(T301,'L2'!$P$6:$P$502,0)),"  ")</f>
        <v xml:space="preserve">L.10.1 -   </v>
      </c>
    </row>
    <row r="302" spans="2:21" s="7" customFormat="1" ht="16">
      <c r="B302" s="5" t="str">
        <f>B300&amp;"."&amp;RIGHT(B301,LEN(B301)-4)+1</f>
        <v>L.1.2</v>
      </c>
      <c r="C302" s="6" t="str">
        <f>B302&amp;" - "&amp;IFERROR(INDEX('L2'!$G$6:$G$502,MATCH(B302,'L2'!$P$6:$P$502,0)),"  ")</f>
        <v>L.1.2 - Gazebo</v>
      </c>
      <c r="D302" s="5" t="str">
        <f>D300&amp;"."&amp;RIGHT(D301,LEN(D301)-4)+1</f>
        <v>L.2.2</v>
      </c>
      <c r="E302" s="6" t="str">
        <f>D302&amp;" - "&amp;IFERROR(INDEX('L2'!$G$6:$G$502,MATCH(D302,'L2'!$P$6:$P$502,0)),"  ")</f>
        <v>L.2.2 - Fencing Allowance</v>
      </c>
      <c r="F302" s="5" t="str">
        <f>F300&amp;"."&amp;RIGHT(F301,LEN(F301)-4)+1</f>
        <v>L.3.2</v>
      </c>
      <c r="G302" s="6" t="str">
        <f>F302&amp;" - "&amp;IFERROR(INDEX('L2'!$G$6:$G$502,MATCH(F302,'L2'!$P$6:$P$502,0)),"  ")</f>
        <v>L.3.2 - Cobble Stone Rock</v>
      </c>
      <c r="H302" s="5" t="str">
        <f>H300&amp;"."&amp;RIGHT(H301,LEN(H301)-4)+1</f>
        <v>L.4.2</v>
      </c>
      <c r="I302" s="6" t="str">
        <f>H302&amp;" - "&amp;IFERROR(INDEX('L2'!$G$6:$G$502,MATCH(H302,'L2'!$P$6:$P$502,0)),"  ")</f>
        <v>L.4.2 - Pool Filter System</v>
      </c>
      <c r="J302" s="5" t="str">
        <f>J300&amp;"."&amp;RIGHT(J301,LEN(J301)-4)+1</f>
        <v>L.5.2</v>
      </c>
      <c r="K302" s="6" t="str">
        <f>J302&amp;" - "&amp;IFERROR(INDEX('L2'!$G$6:$G$502,MATCH(J302,'L2'!$P$6:$P$502,0)),"  ")</f>
        <v xml:space="preserve">L.5.2 -   </v>
      </c>
      <c r="L302" s="5" t="str">
        <f>L300&amp;"."&amp;RIGHT(L301,LEN(L301)-4)+1</f>
        <v>L.6.2</v>
      </c>
      <c r="M302" s="6" t="str">
        <f>L302&amp;" - "&amp;IFERROR(INDEX('L2'!$G$6:$G$502,MATCH(L302,'L2'!$P$6:$P$502,0)),"  ")</f>
        <v xml:space="preserve">L.6.2 -   </v>
      </c>
      <c r="N302" s="5" t="str">
        <f>N300&amp;"."&amp;RIGHT(N301,LEN(N301)-4)+1</f>
        <v>L.7.2</v>
      </c>
      <c r="O302" s="6" t="str">
        <f>N302&amp;" - "&amp;IFERROR(INDEX('L2'!$G$6:$G$502,MATCH(N302,'L2'!$P$6:$P$502,0)),"  ")</f>
        <v xml:space="preserve">L.7.2 -   </v>
      </c>
      <c r="P302" s="5" t="str">
        <f>P300&amp;"."&amp;RIGHT(P301,LEN(P301)-4)+1</f>
        <v>L.8.2</v>
      </c>
      <c r="Q302" s="6" t="str">
        <f>P302&amp;" - "&amp;IFERROR(INDEX('L2'!$G$6:$G$502,MATCH(P302,'L2'!$P$6:$P$502,0)),"  ")</f>
        <v xml:space="preserve">L.8.2 -   </v>
      </c>
      <c r="R302" s="5" t="str">
        <f>R300&amp;"."&amp;RIGHT(R301,LEN(R301)-4)+1</f>
        <v>L.9.2</v>
      </c>
      <c r="S302" s="6" t="str">
        <f>R302&amp;" - "&amp;IFERROR(INDEX('L2'!$G$6:$G$502,MATCH(R302,'L2'!$P$6:$P$502,0)),"  ")</f>
        <v xml:space="preserve">L.9.2 -   </v>
      </c>
      <c r="T302" s="5" t="str">
        <f>T300&amp;"."&amp;RIGHT(T301,LEN(T301)-5)+1</f>
        <v>L.10.2</v>
      </c>
      <c r="U302" s="6" t="str">
        <f>T302&amp;" - "&amp;IFERROR(INDEX('L2'!$G$6:$G$502,MATCH(T302,'L2'!$P$6:$P$502,0)),"  ")</f>
        <v xml:space="preserve">L.10.2 -   </v>
      </c>
    </row>
    <row r="303" spans="2:21" s="7" customFormat="1" ht="16">
      <c r="B303" s="5" t="str">
        <f>B300&amp;"."&amp;RIGHT(B302,LEN(B302)-4)+1</f>
        <v>L.1.3</v>
      </c>
      <c r="C303" s="6" t="str">
        <f>B303&amp;" - "&amp;IFERROR(INDEX('L2'!$G$6:$G$502,MATCH(B303,'L2'!$P$6:$P$502,0)),"  ")</f>
        <v>L.1.3 - Premanufactured Carport</v>
      </c>
      <c r="D303" s="5" t="str">
        <f>D300&amp;"."&amp;RIGHT(D302,LEN(D302)-4)+1</f>
        <v>L.2.3</v>
      </c>
      <c r="E303" s="6" t="str">
        <f>D303&amp;" - "&amp;IFERROR(INDEX('L2'!$G$6:$G$502,MATCH(D303,'L2'!$P$6:$P$502,0)),"  ")</f>
        <v>L.2.3 - Wood Fencing</v>
      </c>
      <c r="F303" s="5" t="str">
        <f>F300&amp;"."&amp;RIGHT(F302,LEN(F302)-4)+1</f>
        <v>L.3.3</v>
      </c>
      <c r="G303" s="6" t="str">
        <f>F303&amp;" - "&amp;IFERROR(INDEX('L2'!$G$6:$G$502,MATCH(F303,'L2'!$P$6:$P$502,0)),"  ")</f>
        <v>L.3.3 - Landscape Rock, 3/4"</v>
      </c>
      <c r="H303" s="5" t="str">
        <f>H300&amp;"."&amp;RIGHT(H302,LEN(H302)-4)+1</f>
        <v>L.4.3</v>
      </c>
      <c r="I303" s="6" t="str">
        <f>H303&amp;" - "&amp;IFERROR(INDEX('L2'!$G$6:$G$502,MATCH(H303,'L2'!$P$6:$P$502,0)),"  ")</f>
        <v>L.4.3 - Pool Heater/Motor</v>
      </c>
      <c r="J303" s="5" t="str">
        <f>J300&amp;"."&amp;RIGHT(J302,LEN(J302)-4)+1</f>
        <v>L.5.3</v>
      </c>
      <c r="K303" s="6" t="str">
        <f>J303&amp;" - "&amp;IFERROR(INDEX('L2'!$G$6:$G$502,MATCH(J303,'L2'!$P$6:$P$502,0)),"  ")</f>
        <v xml:space="preserve">L.5.3 -   </v>
      </c>
      <c r="L303" s="5" t="str">
        <f>L300&amp;"."&amp;RIGHT(L302,LEN(L302)-4)+1</f>
        <v>L.6.3</v>
      </c>
      <c r="M303" s="6" t="str">
        <f>L303&amp;" - "&amp;IFERROR(INDEX('L2'!$G$6:$G$502,MATCH(L303,'L2'!$P$6:$P$502,0)),"  ")</f>
        <v xml:space="preserve">L.6.3 -   </v>
      </c>
      <c r="N303" s="5" t="str">
        <f>N300&amp;"."&amp;RIGHT(N302,LEN(N302)-4)+1</f>
        <v>L.7.3</v>
      </c>
      <c r="O303" s="6" t="str">
        <f>N303&amp;" - "&amp;IFERROR(INDEX('L2'!$G$6:$G$502,MATCH(N303,'L2'!$P$6:$P$502,0)),"  ")</f>
        <v xml:space="preserve">L.7.3 -   </v>
      </c>
      <c r="P303" s="5" t="str">
        <f>P300&amp;"."&amp;RIGHT(P302,LEN(P302)-4)+1</f>
        <v>L.8.3</v>
      </c>
      <c r="Q303" s="6" t="str">
        <f>P303&amp;" - "&amp;IFERROR(INDEX('L2'!$G$6:$G$502,MATCH(P303,'L2'!$P$6:$P$502,0)),"  ")</f>
        <v xml:space="preserve">L.8.3 -   </v>
      </c>
      <c r="R303" s="5" t="str">
        <f>R300&amp;"."&amp;RIGHT(R302,LEN(R302)-4)+1</f>
        <v>L.9.3</v>
      </c>
      <c r="S303" s="6" t="str">
        <f>R303&amp;" - "&amp;IFERROR(INDEX('L2'!$G$6:$G$502,MATCH(R303,'L2'!$P$6:$P$502,0)),"  ")</f>
        <v xml:space="preserve">L.9.3 -   </v>
      </c>
      <c r="T303" s="5" t="str">
        <f>T300&amp;"."&amp;RIGHT(T302,LEN(T302)-5)+1</f>
        <v>L.10.3</v>
      </c>
      <c r="U303" s="6" t="str">
        <f>T303&amp;" - "&amp;IFERROR(INDEX('L2'!$G$6:$G$502,MATCH(T303,'L2'!$P$6:$P$502,0)),"  ")</f>
        <v xml:space="preserve">L.10.3 -   </v>
      </c>
    </row>
    <row r="304" spans="2:21" s="7" customFormat="1" ht="16">
      <c r="B304" s="5" t="str">
        <f>B300&amp;"."&amp;RIGHT(B303,LEN(B303)-4)+1</f>
        <v>L.1.4</v>
      </c>
      <c r="C304" s="6" t="str">
        <f>B304&amp;" - "&amp;IFERROR(INDEX('L2'!$G$6:$G$502,MATCH(B304,'L2'!$P$6:$P$502,0)),"  ")</f>
        <v>L.1.4 - Storage Shed, Wood</v>
      </c>
      <c r="D304" s="5" t="str">
        <f>D300&amp;"."&amp;RIGHT(D303,LEN(D303)-4)+1</f>
        <v>L.2.4</v>
      </c>
      <c r="E304" s="6" t="str">
        <f>D304&amp;" - "&amp;IFERROR(INDEX('L2'!$G$6:$G$502,MATCH(D304,'L2'!$P$6:$P$502,0)),"  ")</f>
        <v xml:space="preserve">L.2.4 -   </v>
      </c>
      <c r="F304" s="5" t="str">
        <f>F300&amp;"."&amp;RIGHT(F303,LEN(F303)-4)+1</f>
        <v>L.3.4</v>
      </c>
      <c r="G304" s="6" t="str">
        <f>F304&amp;" - "&amp;IFERROR(INDEX('L2'!$G$6:$G$502,MATCH(F304,'L2'!$P$6:$P$502,0)),"  ")</f>
        <v>L.3.4 - Landscaping Allowance</v>
      </c>
      <c r="H304" s="5" t="str">
        <f>H300&amp;"."&amp;RIGHT(H303,LEN(H303)-4)+1</f>
        <v>L.4.4</v>
      </c>
      <c r="I304" s="6" t="str">
        <f>H304&amp;" - "&amp;IFERROR(INDEX('L2'!$G$6:$G$502,MATCH(H304,'L2'!$P$6:$P$502,0)),"  ")</f>
        <v>L.4.4 - Pools Allowance</v>
      </c>
      <c r="J304" s="5" t="str">
        <f>J300&amp;"."&amp;RIGHT(J303,LEN(J303)-4)+1</f>
        <v>L.5.4</v>
      </c>
      <c r="K304" s="6" t="str">
        <f>J304&amp;" - "&amp;IFERROR(INDEX('L2'!$G$6:$G$502,MATCH(J304,'L2'!$P$6:$P$502,0)),"  ")</f>
        <v xml:space="preserve">L.5.4 -   </v>
      </c>
      <c r="L304" s="5" t="str">
        <f>L300&amp;"."&amp;RIGHT(L303,LEN(L303)-4)+1</f>
        <v>L.6.4</v>
      </c>
      <c r="M304" s="6" t="str">
        <f>L304&amp;" - "&amp;IFERROR(INDEX('L2'!$G$6:$G$502,MATCH(L304,'L2'!$P$6:$P$502,0)),"  ")</f>
        <v xml:space="preserve">L.6.4 -   </v>
      </c>
      <c r="N304" s="5" t="str">
        <f>N300&amp;"."&amp;RIGHT(N303,LEN(N303)-4)+1</f>
        <v>L.7.4</v>
      </c>
      <c r="O304" s="6" t="str">
        <f>N304&amp;" - "&amp;IFERROR(INDEX('L2'!$G$6:$G$502,MATCH(N304,'L2'!$P$6:$P$502,0)),"  ")</f>
        <v xml:space="preserve">L.7.4 -   </v>
      </c>
      <c r="P304" s="5" t="str">
        <f>P300&amp;"."&amp;RIGHT(P303,LEN(P303)-4)+1</f>
        <v>L.8.4</v>
      </c>
      <c r="Q304" s="6" t="str">
        <f>P304&amp;" - "&amp;IFERROR(INDEX('L2'!$G$6:$G$502,MATCH(P304,'L2'!$P$6:$P$502,0)),"  ")</f>
        <v xml:space="preserve">L.8.4 -   </v>
      </c>
      <c r="R304" s="5" t="str">
        <f>R300&amp;"."&amp;RIGHT(R303,LEN(R303)-4)+1</f>
        <v>L.9.4</v>
      </c>
      <c r="S304" s="6" t="str">
        <f>R304&amp;" - "&amp;IFERROR(INDEX('L2'!$G$6:$G$502,MATCH(R304,'L2'!$P$6:$P$502,0)),"  ")</f>
        <v xml:space="preserve">L.9.4 -   </v>
      </c>
      <c r="T304" s="5" t="str">
        <f>T300&amp;"."&amp;RIGHT(T303,LEN(T303)-5)+1</f>
        <v>L.10.4</v>
      </c>
      <c r="U304" s="6" t="str">
        <f>T304&amp;" - "&amp;IFERROR(INDEX('L2'!$G$6:$G$502,MATCH(T304,'L2'!$P$6:$P$502,0)),"  ")</f>
        <v xml:space="preserve">L.10.4 -   </v>
      </c>
    </row>
    <row r="305" spans="2:21" s="7" customFormat="1" ht="16">
      <c r="B305" s="5" t="str">
        <f>B300&amp;"."&amp;RIGHT(B304,LEN(B304)-4)+1</f>
        <v>L.1.5</v>
      </c>
      <c r="C305" s="6" t="str">
        <f>B305&amp;" - "&amp;IFERROR(INDEX('L2'!$G$6:$G$502,MATCH(B305,'L2'!$P$6:$P$502,0)),"  ")</f>
        <v xml:space="preserve">L.1.5 -   </v>
      </c>
      <c r="D305" s="5" t="str">
        <f>D300&amp;"."&amp;RIGHT(D304,LEN(D304)-4)+1</f>
        <v>L.2.5</v>
      </c>
      <c r="E305" s="6" t="str">
        <f>D305&amp;" - "&amp;IFERROR(INDEX('L2'!$G$6:$G$502,MATCH(D305,'L2'!$P$6:$P$502,0)),"  ")</f>
        <v xml:space="preserve">L.2.5 -   </v>
      </c>
      <c r="F305" s="5" t="str">
        <f>F300&amp;"."&amp;RIGHT(F304,LEN(F304)-4)+1</f>
        <v>L.3.5</v>
      </c>
      <c r="G305" s="6" t="str">
        <f>F305&amp;" - "&amp;IFERROR(INDEX('L2'!$G$6:$G$502,MATCH(F305,'L2'!$P$6:$P$502,0)),"  ")</f>
        <v>L.3.5 - Mulch, Standard 3" Thick</v>
      </c>
      <c r="H305" s="5" t="str">
        <f>H300&amp;"."&amp;RIGHT(H304,LEN(H304)-4)+1</f>
        <v>L.4.5</v>
      </c>
      <c r="I305" s="6" t="str">
        <f>H305&amp;" - "&amp;IFERROR(INDEX('L2'!$G$6:$G$502,MATCH(H305,'L2'!$P$6:$P$502,0)),"  ")</f>
        <v>L.4.5 - Replaster Existing Pool</v>
      </c>
      <c r="J305" s="5" t="str">
        <f>J300&amp;"."&amp;RIGHT(J304,LEN(J304)-4)+1</f>
        <v>L.5.5</v>
      </c>
      <c r="K305" s="6" t="str">
        <f>J305&amp;" - "&amp;IFERROR(INDEX('L2'!$G$6:$G$502,MATCH(J305,'L2'!$P$6:$P$502,0)),"  ")</f>
        <v xml:space="preserve">L.5.5 -   </v>
      </c>
      <c r="L305" s="5" t="str">
        <f>L300&amp;"."&amp;RIGHT(L304,LEN(L304)-4)+1</f>
        <v>L.6.5</v>
      </c>
      <c r="M305" s="6" t="str">
        <f>L305&amp;" - "&amp;IFERROR(INDEX('L2'!$G$6:$G$502,MATCH(L305,'L2'!$P$6:$P$502,0)),"  ")</f>
        <v xml:space="preserve">L.6.5 -   </v>
      </c>
      <c r="N305" s="5" t="str">
        <f>N300&amp;"."&amp;RIGHT(N304,LEN(N304)-4)+1</f>
        <v>L.7.5</v>
      </c>
      <c r="O305" s="6" t="str">
        <f>N305&amp;" - "&amp;IFERROR(INDEX('L2'!$G$6:$G$502,MATCH(N305,'L2'!$P$6:$P$502,0)),"  ")</f>
        <v xml:space="preserve">L.7.5 -   </v>
      </c>
      <c r="P305" s="5" t="str">
        <f>P300&amp;"."&amp;RIGHT(P304,LEN(P304)-4)+1</f>
        <v>L.8.5</v>
      </c>
      <c r="Q305" s="6" t="str">
        <f>P305&amp;" - "&amp;IFERROR(INDEX('L2'!$G$6:$G$502,MATCH(P305,'L2'!$P$6:$P$502,0)),"  ")</f>
        <v xml:space="preserve">L.8.5 -   </v>
      </c>
      <c r="R305" s="5" t="str">
        <f>R300&amp;"."&amp;RIGHT(R304,LEN(R304)-4)+1</f>
        <v>L.9.5</v>
      </c>
      <c r="S305" s="6" t="str">
        <f>R305&amp;" - "&amp;IFERROR(INDEX('L2'!$G$6:$G$502,MATCH(R305,'L2'!$P$6:$P$502,0)),"  ")</f>
        <v xml:space="preserve">L.9.5 -   </v>
      </c>
      <c r="T305" s="5" t="str">
        <f>T300&amp;"."&amp;RIGHT(T304,LEN(T304)-5)+1</f>
        <v>L.10.5</v>
      </c>
      <c r="U305" s="6" t="str">
        <f>T305&amp;" - "&amp;IFERROR(INDEX('L2'!$G$6:$G$502,MATCH(T305,'L2'!$P$6:$P$502,0)),"  ")</f>
        <v xml:space="preserve">L.10.5 -   </v>
      </c>
    </row>
    <row r="306" spans="2:21" s="7" customFormat="1" ht="16">
      <c r="B306" s="5" t="str">
        <f>B300&amp;"."&amp;RIGHT(B305,LEN(B305)-4)+1</f>
        <v>L.1.6</v>
      </c>
      <c r="C306" s="6" t="str">
        <f>B306&amp;" - "&amp;IFERROR(INDEX('L2'!$G$6:$G$502,MATCH(B306,'L2'!$P$6:$P$502,0)),"  ")</f>
        <v xml:space="preserve">L.1.6 -   </v>
      </c>
      <c r="D306" s="5" t="str">
        <f>D300&amp;"."&amp;RIGHT(D305,LEN(D305)-4)+1</f>
        <v>L.2.6</v>
      </c>
      <c r="E306" s="6" t="str">
        <f>D306&amp;" - "&amp;IFERROR(INDEX('L2'!$G$6:$G$502,MATCH(D306,'L2'!$P$6:$P$502,0)),"  ")</f>
        <v xml:space="preserve">L.2.6 -   </v>
      </c>
      <c r="F306" s="5" t="str">
        <f>F300&amp;"."&amp;RIGHT(F305,LEN(F305)-4)+1</f>
        <v>L.3.6</v>
      </c>
      <c r="G306" s="6" t="str">
        <f>F306&amp;" - "&amp;IFERROR(INDEX('L2'!$G$6:$G$502,MATCH(F306,'L2'!$P$6:$P$502,0)),"  ")</f>
        <v>L.3.6 - Seeding</v>
      </c>
      <c r="H306" s="5" t="str">
        <f>H300&amp;"."&amp;RIGHT(H305,LEN(H305)-4)+1</f>
        <v>L.4.6</v>
      </c>
      <c r="I306" s="6" t="str">
        <f>H306&amp;" - "&amp;IFERROR(INDEX('L2'!$G$6:$G$502,MATCH(H306,'L2'!$P$6:$P$502,0)),"  ")</f>
        <v xml:space="preserve">L.4.6 -   </v>
      </c>
      <c r="J306" s="5" t="str">
        <f>J300&amp;"."&amp;RIGHT(J305,LEN(J305)-4)+1</f>
        <v>L.5.6</v>
      </c>
      <c r="K306" s="6" t="str">
        <f>J306&amp;" - "&amp;IFERROR(INDEX('L2'!$G$6:$G$502,MATCH(J306,'L2'!$P$6:$P$502,0)),"  ")</f>
        <v xml:space="preserve">L.5.6 -   </v>
      </c>
      <c r="L306" s="5" t="str">
        <f>L300&amp;"."&amp;RIGHT(L305,LEN(L305)-4)+1</f>
        <v>L.6.6</v>
      </c>
      <c r="M306" s="6" t="str">
        <f>L306&amp;" - "&amp;IFERROR(INDEX('L2'!$G$6:$G$502,MATCH(L306,'L2'!$P$6:$P$502,0)),"  ")</f>
        <v xml:space="preserve">L.6.6 -   </v>
      </c>
      <c r="N306" s="5" t="str">
        <f>N300&amp;"."&amp;RIGHT(N305,LEN(N305)-4)+1</f>
        <v>L.7.6</v>
      </c>
      <c r="O306" s="6" t="str">
        <f>N306&amp;" - "&amp;IFERROR(INDEX('L2'!$G$6:$G$502,MATCH(N306,'L2'!$P$6:$P$502,0)),"  ")</f>
        <v xml:space="preserve">L.7.6 -   </v>
      </c>
      <c r="P306" s="5" t="str">
        <f>P300&amp;"."&amp;RIGHT(P305,LEN(P305)-4)+1</f>
        <v>L.8.6</v>
      </c>
      <c r="Q306" s="6" t="str">
        <f>P306&amp;" - "&amp;IFERROR(INDEX('L2'!$G$6:$G$502,MATCH(P306,'L2'!$P$6:$P$502,0)),"  ")</f>
        <v xml:space="preserve">L.8.6 -   </v>
      </c>
      <c r="R306" s="5" t="str">
        <f>R300&amp;"."&amp;RIGHT(R305,LEN(R305)-4)+1</f>
        <v>L.9.6</v>
      </c>
      <c r="S306" s="6" t="str">
        <f>R306&amp;" - "&amp;IFERROR(INDEX('L2'!$G$6:$G$502,MATCH(R306,'L2'!$P$6:$P$502,0)),"  ")</f>
        <v xml:space="preserve">L.9.6 -   </v>
      </c>
      <c r="T306" s="5" t="str">
        <f>T300&amp;"."&amp;RIGHT(T305,LEN(T305)-5)+1</f>
        <v>L.10.6</v>
      </c>
      <c r="U306" s="6" t="str">
        <f>T306&amp;" - "&amp;IFERROR(INDEX('L2'!$G$6:$G$502,MATCH(T306,'L2'!$P$6:$P$502,0)),"  ")</f>
        <v xml:space="preserve">L.10.6 -   </v>
      </c>
    </row>
    <row r="307" spans="2:21" s="7" customFormat="1" ht="16">
      <c r="B307" s="5" t="str">
        <f>B300&amp;"."&amp;RIGHT(B306,LEN(B306)-4)+1</f>
        <v>L.1.7</v>
      </c>
      <c r="C307" s="6" t="str">
        <f>B307&amp;" - "&amp;IFERROR(INDEX('L2'!$G$6:$G$502,MATCH(B307,'L2'!$P$6:$P$502,0)),"  ")</f>
        <v xml:space="preserve">L.1.7 -   </v>
      </c>
      <c r="D307" s="5" t="str">
        <f>D300&amp;"."&amp;RIGHT(D306,LEN(D306)-4)+1</f>
        <v>L.2.7</v>
      </c>
      <c r="E307" s="6" t="str">
        <f>D307&amp;" - "&amp;IFERROR(INDEX('L2'!$G$6:$G$502,MATCH(D307,'L2'!$P$6:$P$502,0)),"  ")</f>
        <v xml:space="preserve">L.2.7 -   </v>
      </c>
      <c r="F307" s="5" t="str">
        <f>F300&amp;"."&amp;RIGHT(F306,LEN(F306)-4)+1</f>
        <v>L.3.7</v>
      </c>
      <c r="G307" s="6" t="str">
        <f>F307&amp;" - "&amp;IFERROR(INDEX('L2'!$G$6:$G$502,MATCH(F307,'L2'!$P$6:$P$502,0)),"  ")</f>
        <v>L.3.7 - Shrubs/Plantings, 1 Gallon</v>
      </c>
      <c r="H307" s="5" t="str">
        <f>H300&amp;"."&amp;RIGHT(H306,LEN(H306)-4)+1</f>
        <v>L.4.7</v>
      </c>
      <c r="I307" s="6" t="str">
        <f>H307&amp;" - "&amp;IFERROR(INDEX('L2'!$G$6:$G$502,MATCH(H307,'L2'!$P$6:$P$502,0)),"  ")</f>
        <v xml:space="preserve">L.4.7 -   </v>
      </c>
      <c r="J307" s="5" t="str">
        <f>J300&amp;"."&amp;RIGHT(J306,LEN(J306)-4)+1</f>
        <v>L.5.7</v>
      </c>
      <c r="K307" s="6" t="str">
        <f>J307&amp;" - "&amp;IFERROR(INDEX('L2'!$G$6:$G$502,MATCH(J307,'L2'!$P$6:$P$502,0)),"  ")</f>
        <v xml:space="preserve">L.5.7 -   </v>
      </c>
      <c r="L307" s="5" t="str">
        <f>L300&amp;"."&amp;RIGHT(L306,LEN(L306)-4)+1</f>
        <v>L.6.7</v>
      </c>
      <c r="M307" s="6" t="str">
        <f>L307&amp;" - "&amp;IFERROR(INDEX('L2'!$G$6:$G$502,MATCH(L307,'L2'!$P$6:$P$502,0)),"  ")</f>
        <v xml:space="preserve">L.6.7 -   </v>
      </c>
      <c r="N307" s="5" t="str">
        <f>N300&amp;"."&amp;RIGHT(N306,LEN(N306)-4)+1</f>
        <v>L.7.7</v>
      </c>
      <c r="O307" s="6" t="str">
        <f>N307&amp;" - "&amp;IFERROR(INDEX('L2'!$G$6:$G$502,MATCH(N307,'L2'!$P$6:$P$502,0)),"  ")</f>
        <v xml:space="preserve">L.7.7 -   </v>
      </c>
      <c r="P307" s="5" t="str">
        <f>P300&amp;"."&amp;RIGHT(P306,LEN(P306)-4)+1</f>
        <v>L.8.7</v>
      </c>
      <c r="Q307" s="6" t="str">
        <f>P307&amp;" - "&amp;IFERROR(INDEX('L2'!$G$6:$G$502,MATCH(P307,'L2'!$P$6:$P$502,0)),"  ")</f>
        <v xml:space="preserve">L.8.7 -   </v>
      </c>
      <c r="R307" s="5" t="str">
        <f>R300&amp;"."&amp;RIGHT(R306,LEN(R306)-4)+1</f>
        <v>L.9.7</v>
      </c>
      <c r="S307" s="6" t="str">
        <f>R307&amp;" - "&amp;IFERROR(INDEX('L2'!$G$6:$G$502,MATCH(R307,'L2'!$P$6:$P$502,0)),"  ")</f>
        <v xml:space="preserve">L.9.7 -   </v>
      </c>
      <c r="T307" s="5" t="str">
        <f>T300&amp;"."&amp;RIGHT(T306,LEN(T306)-5)+1</f>
        <v>L.10.7</v>
      </c>
      <c r="U307" s="6" t="str">
        <f>T307&amp;" - "&amp;IFERROR(INDEX('L2'!$G$6:$G$502,MATCH(T307,'L2'!$P$6:$P$502,0)),"  ")</f>
        <v xml:space="preserve">L.10.7 -   </v>
      </c>
    </row>
    <row r="308" spans="2:21" s="7" customFormat="1" ht="16">
      <c r="B308" s="5" t="str">
        <f>B300&amp;"."&amp;RIGHT(B307,LEN(B307)-4)+1</f>
        <v>L.1.8</v>
      </c>
      <c r="C308" s="6" t="str">
        <f>B308&amp;" - "&amp;IFERROR(INDEX('L2'!$G$6:$G$502,MATCH(B308,'L2'!$P$6:$P$502,0)),"  ")</f>
        <v xml:space="preserve">L.1.8 -   </v>
      </c>
      <c r="D308" s="5" t="str">
        <f>D300&amp;"."&amp;RIGHT(D307,LEN(D307)-4)+1</f>
        <v>L.2.8</v>
      </c>
      <c r="E308" s="6" t="str">
        <f>D308&amp;" - "&amp;IFERROR(INDEX('L2'!$G$6:$G$502,MATCH(D308,'L2'!$P$6:$P$502,0)),"  ")</f>
        <v xml:space="preserve">L.2.8 -   </v>
      </c>
      <c r="F308" s="5" t="str">
        <f>F300&amp;"."&amp;RIGHT(F307,LEN(F307)-4)+1</f>
        <v>L.3.8</v>
      </c>
      <c r="G308" s="6" t="str">
        <f>F308&amp;" - "&amp;IFERROR(INDEX('L2'!$G$6:$G$502,MATCH(F308,'L2'!$P$6:$P$502,0)),"  ")</f>
        <v>L.3.8 - Shrubs/Plantings, 2 Gallon</v>
      </c>
      <c r="H308" s="5" t="str">
        <f>H300&amp;"."&amp;RIGHT(H307,LEN(H307)-4)+1</f>
        <v>L.4.8</v>
      </c>
      <c r="I308" s="6" t="str">
        <f>H308&amp;" - "&amp;IFERROR(INDEX('L2'!$G$6:$G$502,MATCH(H308,'L2'!$P$6:$P$502,0)),"  ")</f>
        <v xml:space="preserve">L.4.8 -   </v>
      </c>
      <c r="J308" s="5" t="str">
        <f>J300&amp;"."&amp;RIGHT(J307,LEN(J307)-4)+1</f>
        <v>L.5.8</v>
      </c>
      <c r="K308" s="6" t="str">
        <f>J308&amp;" - "&amp;IFERROR(INDEX('L2'!$G$6:$G$502,MATCH(J308,'L2'!$P$6:$P$502,0)),"  ")</f>
        <v xml:space="preserve">L.5.8 -   </v>
      </c>
      <c r="L308" s="5" t="str">
        <f>L300&amp;"."&amp;RIGHT(L307,LEN(L307)-4)+1</f>
        <v>L.6.8</v>
      </c>
      <c r="M308" s="6" t="str">
        <f>L308&amp;" - "&amp;IFERROR(INDEX('L2'!$G$6:$G$502,MATCH(L308,'L2'!$P$6:$P$502,0)),"  ")</f>
        <v xml:space="preserve">L.6.8 -   </v>
      </c>
      <c r="N308" s="5" t="str">
        <f>N300&amp;"."&amp;RIGHT(N307,LEN(N307)-4)+1</f>
        <v>L.7.8</v>
      </c>
      <c r="O308" s="6" t="str">
        <f>N308&amp;" - "&amp;IFERROR(INDEX('L2'!$G$6:$G$502,MATCH(N308,'L2'!$P$6:$P$502,0)),"  ")</f>
        <v xml:space="preserve">L.7.8 -   </v>
      </c>
      <c r="P308" s="5" t="str">
        <f>P300&amp;"."&amp;RIGHT(P307,LEN(P307)-4)+1</f>
        <v>L.8.8</v>
      </c>
      <c r="Q308" s="6" t="str">
        <f>P308&amp;" - "&amp;IFERROR(INDEX('L2'!$G$6:$G$502,MATCH(P308,'L2'!$P$6:$P$502,0)),"  ")</f>
        <v xml:space="preserve">L.8.8 -   </v>
      </c>
      <c r="R308" s="5" t="str">
        <f>R300&amp;"."&amp;RIGHT(R307,LEN(R307)-4)+1</f>
        <v>L.9.8</v>
      </c>
      <c r="S308" s="6" t="str">
        <f>R308&amp;" - "&amp;IFERROR(INDEX('L2'!$G$6:$G$502,MATCH(R308,'L2'!$P$6:$P$502,0)),"  ")</f>
        <v xml:space="preserve">L.9.8 -   </v>
      </c>
      <c r="T308" s="5" t="str">
        <f>T300&amp;"."&amp;RIGHT(T307,LEN(T307)-5)+1</f>
        <v>L.10.8</v>
      </c>
      <c r="U308" s="6" t="str">
        <f>T308&amp;" - "&amp;IFERROR(INDEX('L2'!$G$6:$G$502,MATCH(T308,'L2'!$P$6:$P$502,0)),"  ")</f>
        <v xml:space="preserve">L.10.8 -   </v>
      </c>
    </row>
    <row r="309" spans="2:21" s="7" customFormat="1" ht="16">
      <c r="B309" s="5" t="str">
        <f>B300&amp;"."&amp;RIGHT(B308,LEN(B308)-4)+1</f>
        <v>L.1.9</v>
      </c>
      <c r="C309" s="6" t="str">
        <f>B309&amp;" - "&amp;IFERROR(INDEX('L2'!$G$6:$G$502,MATCH(B309,'L2'!$P$6:$P$502,0)),"  ")</f>
        <v xml:space="preserve">L.1.9 -   </v>
      </c>
      <c r="D309" s="5" t="str">
        <f>D300&amp;"."&amp;RIGHT(D308,LEN(D308)-4)+1</f>
        <v>L.2.9</v>
      </c>
      <c r="E309" s="6" t="str">
        <f>D309&amp;" - "&amp;IFERROR(INDEX('L2'!$G$6:$G$502,MATCH(D309,'L2'!$P$6:$P$502,0)),"  ")</f>
        <v xml:space="preserve">L.2.9 -   </v>
      </c>
      <c r="F309" s="5" t="str">
        <f>F300&amp;"."&amp;RIGHT(F308,LEN(F308)-4)+1</f>
        <v>L.3.9</v>
      </c>
      <c r="G309" s="6" t="str">
        <f>F309&amp;" - "&amp;IFERROR(INDEX('L2'!$G$6:$G$502,MATCH(F309,'L2'!$P$6:$P$502,0)),"  ")</f>
        <v>L.3.9 - Shrubs/Plantings, 5 Gallon</v>
      </c>
      <c r="H309" s="5" t="str">
        <f>H300&amp;"."&amp;RIGHT(H308,LEN(H308)-4)+1</f>
        <v>L.4.9</v>
      </c>
      <c r="I309" s="6" t="str">
        <f>H309&amp;" - "&amp;IFERROR(INDEX('L2'!$G$6:$G$502,MATCH(H309,'L2'!$P$6:$P$502,0)),"  ")</f>
        <v xml:space="preserve">L.4.9 -   </v>
      </c>
      <c r="J309" s="5" t="str">
        <f>J300&amp;"."&amp;RIGHT(J308,LEN(J308)-4)+1</f>
        <v>L.5.9</v>
      </c>
      <c r="K309" s="6" t="str">
        <f>J309&amp;" - "&amp;IFERROR(INDEX('L2'!$G$6:$G$502,MATCH(J309,'L2'!$P$6:$P$502,0)),"  ")</f>
        <v xml:space="preserve">L.5.9 -   </v>
      </c>
      <c r="L309" s="5" t="str">
        <f>L300&amp;"."&amp;RIGHT(L308,LEN(L308)-4)+1</f>
        <v>L.6.9</v>
      </c>
      <c r="M309" s="6" t="str">
        <f>L309&amp;" - "&amp;IFERROR(INDEX('L2'!$G$6:$G$502,MATCH(L309,'L2'!$P$6:$P$502,0)),"  ")</f>
        <v xml:space="preserve">L.6.9 -   </v>
      </c>
      <c r="N309" s="5" t="str">
        <f>N300&amp;"."&amp;RIGHT(N308,LEN(N308)-4)+1</f>
        <v>L.7.9</v>
      </c>
      <c r="O309" s="6" t="str">
        <f>N309&amp;" - "&amp;IFERROR(INDEX('L2'!$G$6:$G$502,MATCH(N309,'L2'!$P$6:$P$502,0)),"  ")</f>
        <v xml:space="preserve">L.7.9 -   </v>
      </c>
      <c r="P309" s="5" t="str">
        <f>P300&amp;"."&amp;RIGHT(P308,LEN(P308)-4)+1</f>
        <v>L.8.9</v>
      </c>
      <c r="Q309" s="6" t="str">
        <f>P309&amp;" - "&amp;IFERROR(INDEX('L2'!$G$6:$G$502,MATCH(P309,'L2'!$P$6:$P$502,0)),"  ")</f>
        <v xml:space="preserve">L.8.9 -   </v>
      </c>
      <c r="R309" s="5" t="str">
        <f>R300&amp;"."&amp;RIGHT(R308,LEN(R308)-4)+1</f>
        <v>L.9.9</v>
      </c>
      <c r="S309" s="6" t="str">
        <f>R309&amp;" - "&amp;IFERROR(INDEX('L2'!$G$6:$G$502,MATCH(R309,'L2'!$P$6:$P$502,0)),"  ")</f>
        <v xml:space="preserve">L.9.9 -   </v>
      </c>
      <c r="T309" s="5" t="str">
        <f>T300&amp;"."&amp;RIGHT(T308,LEN(T308)-5)+1</f>
        <v>L.10.9</v>
      </c>
      <c r="U309" s="6" t="str">
        <f>T309&amp;" - "&amp;IFERROR(INDEX('L2'!$G$6:$G$502,MATCH(T309,'L2'!$P$6:$P$502,0)),"  ")</f>
        <v xml:space="preserve">L.10.9 -   </v>
      </c>
    </row>
    <row r="310" spans="2:21" s="7" customFormat="1" ht="16">
      <c r="B310" s="5" t="str">
        <f>B300&amp;"."&amp;RIGHT(B309,LEN(B309)-4)+1</f>
        <v>L.1.10</v>
      </c>
      <c r="C310" s="6" t="str">
        <f>B310&amp;" - "&amp;IFERROR(INDEX('L2'!$G$6:$G$502,MATCH(B310,'L2'!$P$6:$P$502,0)),"  ")</f>
        <v xml:space="preserve">L.1.10 -   </v>
      </c>
      <c r="D310" s="5" t="str">
        <f>D300&amp;"."&amp;RIGHT(D309,LEN(D309)-4)+1</f>
        <v>L.2.10</v>
      </c>
      <c r="E310" s="6" t="str">
        <f>D310&amp;" - "&amp;IFERROR(INDEX('L2'!$G$6:$G$502,MATCH(D310,'L2'!$P$6:$P$502,0)),"  ")</f>
        <v xml:space="preserve">L.2.10 -   </v>
      </c>
      <c r="F310" s="5" t="str">
        <f>F300&amp;"."&amp;RIGHT(F309,LEN(F309)-4)+1</f>
        <v>L.3.10</v>
      </c>
      <c r="G310" s="6" t="str">
        <f>F310&amp;" - "&amp;IFERROR(INDEX('L2'!$G$6:$G$502,MATCH(F310,'L2'!$P$6:$P$502,0)),"  ")</f>
        <v>L.3.10 - Small Trees, 10 Gallon</v>
      </c>
      <c r="H310" s="5" t="str">
        <f>H300&amp;"."&amp;RIGHT(H309,LEN(H309)-4)+1</f>
        <v>L.4.10</v>
      </c>
      <c r="I310" s="6" t="str">
        <f>H310&amp;" - "&amp;IFERROR(INDEX('L2'!$G$6:$G$502,MATCH(H310,'L2'!$P$6:$P$502,0)),"  ")</f>
        <v xml:space="preserve">L.4.10 -   </v>
      </c>
      <c r="J310" s="5" t="str">
        <f>J300&amp;"."&amp;RIGHT(J309,LEN(J309)-4)+1</f>
        <v>L.5.10</v>
      </c>
      <c r="K310" s="6" t="str">
        <f>J310&amp;" - "&amp;IFERROR(INDEX('L2'!$G$6:$G$502,MATCH(J310,'L2'!$P$6:$P$502,0)),"  ")</f>
        <v xml:space="preserve">L.5.10 -   </v>
      </c>
      <c r="L310" s="5" t="str">
        <f>L300&amp;"."&amp;RIGHT(L309,LEN(L309)-4)+1</f>
        <v>L.6.10</v>
      </c>
      <c r="M310" s="6" t="str">
        <f>L310&amp;" - "&amp;IFERROR(INDEX('L2'!$G$6:$G$502,MATCH(L310,'L2'!$P$6:$P$502,0)),"  ")</f>
        <v xml:space="preserve">L.6.10 -   </v>
      </c>
      <c r="N310" s="5" t="str">
        <f>N300&amp;"."&amp;RIGHT(N309,LEN(N309)-4)+1</f>
        <v>L.7.10</v>
      </c>
      <c r="O310" s="6" t="str">
        <f>N310&amp;" - "&amp;IFERROR(INDEX('L2'!$G$6:$G$502,MATCH(N310,'L2'!$P$6:$P$502,0)),"  ")</f>
        <v xml:space="preserve">L.7.10 -   </v>
      </c>
      <c r="P310" s="5" t="str">
        <f>P300&amp;"."&amp;RIGHT(P309,LEN(P309)-4)+1</f>
        <v>L.8.10</v>
      </c>
      <c r="Q310" s="6" t="str">
        <f>P310&amp;" - "&amp;IFERROR(INDEX('L2'!$G$6:$G$502,MATCH(P310,'L2'!$P$6:$P$502,0)),"  ")</f>
        <v xml:space="preserve">L.8.10 -   </v>
      </c>
      <c r="R310" s="5" t="str">
        <f>R300&amp;"."&amp;RIGHT(R309,LEN(R309)-4)+1</f>
        <v>L.9.10</v>
      </c>
      <c r="S310" s="6" t="str">
        <f>R310&amp;" - "&amp;IFERROR(INDEX('L2'!$G$6:$G$502,MATCH(R310,'L2'!$P$6:$P$502,0)),"  ")</f>
        <v xml:space="preserve">L.9.10 -   </v>
      </c>
      <c r="T310" s="5" t="str">
        <f>T300&amp;"."&amp;RIGHT(T309,LEN(T309)-5)+1</f>
        <v>L.10.10</v>
      </c>
      <c r="U310" s="6" t="str">
        <f>T310&amp;" - "&amp;IFERROR(INDEX('L2'!$G$6:$G$502,MATCH(T310,'L2'!$P$6:$P$502,0)),"  ")</f>
        <v xml:space="preserve">L.10.10 -   </v>
      </c>
    </row>
    <row r="311" spans="2:21" s="7" customFormat="1" ht="16">
      <c r="B311" s="5" t="str">
        <f>B300&amp;"."&amp;RIGHT(B310,LEN(B310)-4)+1</f>
        <v>L.1.11</v>
      </c>
      <c r="C311" s="6" t="str">
        <f>B311&amp;" - "&amp;IFERROR(INDEX('L2'!$G$6:$G$502,MATCH(B311,'L2'!$P$6:$P$502,0)),"  ")</f>
        <v xml:space="preserve">L.1.11 -   </v>
      </c>
      <c r="D311" s="5" t="str">
        <f>D300&amp;"."&amp;RIGHT(D310,LEN(D310)-4)+1</f>
        <v>L.2.11</v>
      </c>
      <c r="E311" s="6" t="str">
        <f>D311&amp;" - "&amp;IFERROR(INDEX('L2'!$G$6:$G$502,MATCH(D311,'L2'!$P$6:$P$502,0)),"  ")</f>
        <v xml:space="preserve">L.2.11 -   </v>
      </c>
      <c r="F311" s="5" t="str">
        <f>F300&amp;"."&amp;RIGHT(F310,LEN(F310)-4)+1</f>
        <v>L.3.11</v>
      </c>
      <c r="G311" s="6" t="str">
        <f>F311&amp;" - "&amp;IFERROR(INDEX('L2'!$G$6:$G$502,MATCH(F311,'L2'!$P$6:$P$502,0)),"  ")</f>
        <v xml:space="preserve">L.3.11 -   </v>
      </c>
      <c r="H311" s="5" t="str">
        <f>H300&amp;"."&amp;RIGHT(H310,LEN(H310)-4)+1</f>
        <v>L.4.11</v>
      </c>
      <c r="I311" s="6" t="str">
        <f>H311&amp;" - "&amp;IFERROR(INDEX('L2'!$G$6:$G$502,MATCH(H311,'L2'!$P$6:$P$502,0)),"  ")</f>
        <v xml:space="preserve">L.4.11 -   </v>
      </c>
      <c r="J311" s="5" t="str">
        <f>J300&amp;"."&amp;RIGHT(J310,LEN(J310)-4)+1</f>
        <v>L.5.11</v>
      </c>
      <c r="K311" s="6" t="str">
        <f>J311&amp;" - "&amp;IFERROR(INDEX('L2'!$G$6:$G$502,MATCH(J311,'L2'!$P$6:$P$502,0)),"  ")</f>
        <v xml:space="preserve">L.5.11 -   </v>
      </c>
      <c r="L311" s="5" t="str">
        <f>L300&amp;"."&amp;RIGHT(L310,LEN(L310)-4)+1</f>
        <v>L.6.11</v>
      </c>
      <c r="M311" s="6" t="str">
        <f>L311&amp;" - "&amp;IFERROR(INDEX('L2'!$G$6:$G$502,MATCH(L311,'L2'!$P$6:$P$502,0)),"  ")</f>
        <v xml:space="preserve">L.6.11 -   </v>
      </c>
      <c r="N311" s="5" t="str">
        <f>N300&amp;"."&amp;RIGHT(N310,LEN(N310)-4)+1</f>
        <v>L.7.11</v>
      </c>
      <c r="O311" s="6" t="str">
        <f>N311&amp;" - "&amp;IFERROR(INDEX('L2'!$G$6:$G$502,MATCH(N311,'L2'!$P$6:$P$502,0)),"  ")</f>
        <v xml:space="preserve">L.7.11 -   </v>
      </c>
      <c r="P311" s="5" t="str">
        <f>P300&amp;"."&amp;RIGHT(P310,LEN(P310)-4)+1</f>
        <v>L.8.11</v>
      </c>
      <c r="Q311" s="6" t="str">
        <f>P311&amp;" - "&amp;IFERROR(INDEX('L2'!$G$6:$G$502,MATCH(P311,'L2'!$P$6:$P$502,0)),"  ")</f>
        <v xml:space="preserve">L.8.11 -   </v>
      </c>
      <c r="R311" s="5" t="str">
        <f>R300&amp;"."&amp;RIGHT(R310,LEN(R310)-4)+1</f>
        <v>L.9.11</v>
      </c>
      <c r="S311" s="6" t="str">
        <f>R311&amp;" - "&amp;IFERROR(INDEX('L2'!$G$6:$G$502,MATCH(R311,'L2'!$P$6:$P$502,0)),"  ")</f>
        <v xml:space="preserve">L.9.11 -   </v>
      </c>
      <c r="T311" s="5" t="str">
        <f>T300&amp;"."&amp;RIGHT(T310,LEN(T310)-5)+1</f>
        <v>L.10.11</v>
      </c>
      <c r="U311" s="6" t="str">
        <f>T311&amp;" - "&amp;IFERROR(INDEX('L2'!$G$6:$G$502,MATCH(T311,'L2'!$P$6:$P$502,0)),"  ")</f>
        <v xml:space="preserve">L.10.11 -   </v>
      </c>
    </row>
    <row r="312" spans="2:21" s="7" customFormat="1" ht="16">
      <c r="B312" s="5" t="str">
        <f>B300&amp;"."&amp;RIGHT(B311,LEN(B311)-4)+1</f>
        <v>L.1.12</v>
      </c>
      <c r="C312" s="6" t="str">
        <f>B312&amp;" - "&amp;IFERROR(INDEX('L2'!$G$6:$G$502,MATCH(B312,'L2'!$P$6:$P$502,0)),"  ")</f>
        <v xml:space="preserve">L.1.12 -   </v>
      </c>
      <c r="D312" s="5" t="str">
        <f>D300&amp;"."&amp;RIGHT(D311,LEN(D311)-4)+1</f>
        <v>L.2.12</v>
      </c>
      <c r="E312" s="6" t="str">
        <f>D312&amp;" - "&amp;IFERROR(INDEX('L2'!$G$6:$G$502,MATCH(D312,'L2'!$P$6:$P$502,0)),"  ")</f>
        <v xml:space="preserve">L.2.12 -   </v>
      </c>
      <c r="F312" s="5" t="str">
        <f>F300&amp;"."&amp;RIGHT(F311,LEN(F311)-4)+1</f>
        <v>L.3.12</v>
      </c>
      <c r="G312" s="6" t="str">
        <f>F312&amp;" - "&amp;IFERROR(INDEX('L2'!$G$6:$G$502,MATCH(F312,'L2'!$P$6:$P$502,0)),"  ")</f>
        <v xml:space="preserve">L.3.12 -   </v>
      </c>
      <c r="H312" s="5" t="str">
        <f>H300&amp;"."&amp;RIGHT(H311,LEN(H311)-4)+1</f>
        <v>L.4.12</v>
      </c>
      <c r="I312" s="6" t="str">
        <f>H312&amp;" - "&amp;IFERROR(INDEX('L2'!$G$6:$G$502,MATCH(H312,'L2'!$P$6:$P$502,0)),"  ")</f>
        <v xml:space="preserve">L.4.12 -   </v>
      </c>
      <c r="J312" s="5" t="str">
        <f>J300&amp;"."&amp;RIGHT(J311,LEN(J311)-4)+1</f>
        <v>L.5.12</v>
      </c>
      <c r="K312" s="6" t="str">
        <f>J312&amp;" - "&amp;IFERROR(INDEX('L2'!$G$6:$G$502,MATCH(J312,'L2'!$P$6:$P$502,0)),"  ")</f>
        <v xml:space="preserve">L.5.12 -   </v>
      </c>
      <c r="L312" s="5" t="str">
        <f>L300&amp;"."&amp;RIGHT(L311,LEN(L311)-4)+1</f>
        <v>L.6.12</v>
      </c>
      <c r="M312" s="6" t="str">
        <f>L312&amp;" - "&amp;IFERROR(INDEX('L2'!$G$6:$G$502,MATCH(L312,'L2'!$P$6:$P$502,0)),"  ")</f>
        <v xml:space="preserve">L.6.12 -   </v>
      </c>
      <c r="N312" s="5" t="str">
        <f>N300&amp;"."&amp;RIGHT(N311,LEN(N311)-4)+1</f>
        <v>L.7.12</v>
      </c>
      <c r="O312" s="6" t="str">
        <f>N312&amp;" - "&amp;IFERROR(INDEX('L2'!$G$6:$G$502,MATCH(N312,'L2'!$P$6:$P$502,0)),"  ")</f>
        <v xml:space="preserve">L.7.12 -   </v>
      </c>
      <c r="P312" s="5" t="str">
        <f>P300&amp;"."&amp;RIGHT(P311,LEN(P311)-4)+1</f>
        <v>L.8.12</v>
      </c>
      <c r="Q312" s="6" t="str">
        <f>P312&amp;" - "&amp;IFERROR(INDEX('L2'!$G$6:$G$502,MATCH(P312,'L2'!$P$6:$P$502,0)),"  ")</f>
        <v xml:space="preserve">L.8.12 -   </v>
      </c>
      <c r="R312" s="5" t="str">
        <f>R300&amp;"."&amp;RIGHT(R311,LEN(R311)-4)+1</f>
        <v>L.9.12</v>
      </c>
      <c r="S312" s="6" t="str">
        <f>R312&amp;" - "&amp;IFERROR(INDEX('L2'!$G$6:$G$502,MATCH(R312,'L2'!$P$6:$P$502,0)),"  ")</f>
        <v xml:space="preserve">L.9.12 -   </v>
      </c>
      <c r="T312" s="5" t="str">
        <f>T300&amp;"."&amp;RIGHT(T311,LEN(T311)-5)+1</f>
        <v>L.10.12</v>
      </c>
      <c r="U312" s="6" t="str">
        <f>T312&amp;" - "&amp;IFERROR(INDEX('L2'!$G$6:$G$502,MATCH(T312,'L2'!$P$6:$P$502,0)),"  ")</f>
        <v xml:space="preserve">L.10.12 -   </v>
      </c>
    </row>
    <row r="313" spans="2:21" s="7" customFormat="1" ht="16">
      <c r="B313" s="5" t="str">
        <f>B300&amp;"."&amp;RIGHT(B312,LEN(B312)-4)+1</f>
        <v>L.1.13</v>
      </c>
      <c r="C313" s="6" t="str">
        <f>B313&amp;" - "&amp;IFERROR(INDEX('L2'!$G$6:$G$502,MATCH(B313,'L2'!$P$6:$P$502,0)),"  ")</f>
        <v xml:space="preserve">L.1.13 -   </v>
      </c>
      <c r="D313" s="5" t="str">
        <f>D300&amp;"."&amp;RIGHT(D312,LEN(D312)-4)+1</f>
        <v>L.2.13</v>
      </c>
      <c r="E313" s="6" t="str">
        <f>D313&amp;" - "&amp;IFERROR(INDEX('L2'!$G$6:$G$502,MATCH(D313,'L2'!$P$6:$P$502,0)),"  ")</f>
        <v xml:space="preserve">L.2.13 -   </v>
      </c>
      <c r="F313" s="5" t="str">
        <f>F300&amp;"."&amp;RIGHT(F312,LEN(F312)-4)+1</f>
        <v>L.3.13</v>
      </c>
      <c r="G313" s="6" t="str">
        <f>F313&amp;" - "&amp;IFERROR(INDEX('L2'!$G$6:$G$502,MATCH(F313,'L2'!$P$6:$P$502,0)),"  ")</f>
        <v xml:space="preserve">L.3.13 -   </v>
      </c>
      <c r="H313" s="5" t="str">
        <f>H300&amp;"."&amp;RIGHT(H312,LEN(H312)-4)+1</f>
        <v>L.4.13</v>
      </c>
      <c r="I313" s="6" t="str">
        <f>H313&amp;" - "&amp;IFERROR(INDEX('L2'!$G$6:$G$502,MATCH(H313,'L2'!$P$6:$P$502,0)),"  ")</f>
        <v xml:space="preserve">L.4.13 -   </v>
      </c>
      <c r="J313" s="5" t="str">
        <f>J300&amp;"."&amp;RIGHT(J312,LEN(J312)-4)+1</f>
        <v>L.5.13</v>
      </c>
      <c r="K313" s="6" t="str">
        <f>J313&amp;" - "&amp;IFERROR(INDEX('L2'!$G$6:$G$502,MATCH(J313,'L2'!$P$6:$P$502,0)),"  ")</f>
        <v xml:space="preserve">L.5.13 -   </v>
      </c>
      <c r="L313" s="5" t="str">
        <f>L300&amp;"."&amp;RIGHT(L312,LEN(L312)-4)+1</f>
        <v>L.6.13</v>
      </c>
      <c r="M313" s="6" t="str">
        <f>L313&amp;" - "&amp;IFERROR(INDEX('L2'!$G$6:$G$502,MATCH(L313,'L2'!$P$6:$P$502,0)),"  ")</f>
        <v xml:space="preserve">L.6.13 -   </v>
      </c>
      <c r="N313" s="5" t="str">
        <f>N300&amp;"."&amp;RIGHT(N312,LEN(N312)-4)+1</f>
        <v>L.7.13</v>
      </c>
      <c r="O313" s="6" t="str">
        <f>N313&amp;" - "&amp;IFERROR(INDEX('L2'!$G$6:$G$502,MATCH(N313,'L2'!$P$6:$P$502,0)),"  ")</f>
        <v xml:space="preserve">L.7.13 -   </v>
      </c>
      <c r="P313" s="5" t="str">
        <f>P300&amp;"."&amp;RIGHT(P312,LEN(P312)-4)+1</f>
        <v>L.8.13</v>
      </c>
      <c r="Q313" s="6" t="str">
        <f>P313&amp;" - "&amp;IFERROR(INDEX('L2'!$G$6:$G$502,MATCH(P313,'L2'!$P$6:$P$502,0)),"  ")</f>
        <v xml:space="preserve">L.8.13 -   </v>
      </c>
      <c r="R313" s="5" t="str">
        <f>R300&amp;"."&amp;RIGHT(R312,LEN(R312)-4)+1</f>
        <v>L.9.13</v>
      </c>
      <c r="S313" s="6" t="str">
        <f>R313&amp;" - "&amp;IFERROR(INDEX('L2'!$G$6:$G$502,MATCH(R313,'L2'!$P$6:$P$502,0)),"  ")</f>
        <v xml:space="preserve">L.9.13 -   </v>
      </c>
      <c r="T313" s="5" t="str">
        <f>T300&amp;"."&amp;RIGHT(T312,LEN(T312)-5)+1</f>
        <v>L.10.13</v>
      </c>
      <c r="U313" s="6" t="str">
        <f>T313&amp;" - "&amp;IFERROR(INDEX('L2'!$G$6:$G$502,MATCH(T313,'L2'!$P$6:$P$502,0)),"  ")</f>
        <v xml:space="preserve">L.10.13 -   </v>
      </c>
    </row>
    <row r="314" spans="2:21" s="7" customFormat="1" ht="16">
      <c r="B314" s="5" t="str">
        <f>B300&amp;"."&amp;RIGHT(B313,LEN(B313)-4)+1</f>
        <v>L.1.14</v>
      </c>
      <c r="C314" s="6" t="str">
        <f>B314&amp;" - "&amp;IFERROR(INDEX('L2'!$G$6:$G$502,MATCH(B314,'L2'!$P$6:$P$502,0)),"  ")</f>
        <v xml:space="preserve">L.1.14 -   </v>
      </c>
      <c r="D314" s="5" t="str">
        <f>D300&amp;"."&amp;RIGHT(D313,LEN(D313)-4)+1</f>
        <v>L.2.14</v>
      </c>
      <c r="E314" s="6" t="str">
        <f>D314&amp;" - "&amp;IFERROR(INDEX('L2'!$G$6:$G$502,MATCH(D314,'L2'!$P$6:$P$502,0)),"  ")</f>
        <v xml:space="preserve">L.2.14 -   </v>
      </c>
      <c r="F314" s="5" t="str">
        <f>F300&amp;"."&amp;RIGHT(F313,LEN(F313)-4)+1</f>
        <v>L.3.14</v>
      </c>
      <c r="G314" s="6" t="str">
        <f>F314&amp;" - "&amp;IFERROR(INDEX('L2'!$G$6:$G$502,MATCH(F314,'L2'!$P$6:$P$502,0)),"  ")</f>
        <v xml:space="preserve">L.3.14 -   </v>
      </c>
      <c r="H314" s="5" t="str">
        <f>H300&amp;"."&amp;RIGHT(H313,LEN(H313)-4)+1</f>
        <v>L.4.14</v>
      </c>
      <c r="I314" s="6" t="str">
        <f>H314&amp;" - "&amp;IFERROR(INDEX('L2'!$G$6:$G$502,MATCH(H314,'L2'!$P$6:$P$502,0)),"  ")</f>
        <v xml:space="preserve">L.4.14 -   </v>
      </c>
      <c r="J314" s="5" t="str">
        <f>J300&amp;"."&amp;RIGHT(J313,LEN(J313)-4)+1</f>
        <v>L.5.14</v>
      </c>
      <c r="K314" s="6" t="str">
        <f>J314&amp;" - "&amp;IFERROR(INDEX('L2'!$G$6:$G$502,MATCH(J314,'L2'!$P$6:$P$502,0)),"  ")</f>
        <v xml:space="preserve">L.5.14 -   </v>
      </c>
      <c r="L314" s="5" t="str">
        <f>L300&amp;"."&amp;RIGHT(L313,LEN(L313)-4)+1</f>
        <v>L.6.14</v>
      </c>
      <c r="M314" s="6" t="str">
        <f>L314&amp;" - "&amp;IFERROR(INDEX('L2'!$G$6:$G$502,MATCH(L314,'L2'!$P$6:$P$502,0)),"  ")</f>
        <v xml:space="preserve">L.6.14 -   </v>
      </c>
      <c r="N314" s="5" t="str">
        <f>N300&amp;"."&amp;RIGHT(N313,LEN(N313)-4)+1</f>
        <v>L.7.14</v>
      </c>
      <c r="O314" s="6" t="str">
        <f>N314&amp;" - "&amp;IFERROR(INDEX('L2'!$G$6:$G$502,MATCH(N314,'L2'!$P$6:$P$502,0)),"  ")</f>
        <v xml:space="preserve">L.7.14 -   </v>
      </c>
      <c r="P314" s="5" t="str">
        <f>P300&amp;"."&amp;RIGHT(P313,LEN(P313)-4)+1</f>
        <v>L.8.14</v>
      </c>
      <c r="Q314" s="6" t="str">
        <f>P314&amp;" - "&amp;IFERROR(INDEX('L2'!$G$6:$G$502,MATCH(P314,'L2'!$P$6:$P$502,0)),"  ")</f>
        <v xml:space="preserve">L.8.14 -   </v>
      </c>
      <c r="R314" s="5" t="str">
        <f>R300&amp;"."&amp;RIGHT(R313,LEN(R313)-4)+1</f>
        <v>L.9.14</v>
      </c>
      <c r="S314" s="6" t="str">
        <f>R314&amp;" - "&amp;IFERROR(INDEX('L2'!$G$6:$G$502,MATCH(R314,'L2'!$P$6:$P$502,0)),"  ")</f>
        <v xml:space="preserve">L.9.14 -   </v>
      </c>
      <c r="T314" s="5" t="str">
        <f>T300&amp;"."&amp;RIGHT(T313,LEN(T313)-5)+1</f>
        <v>L.10.14</v>
      </c>
      <c r="U314" s="6" t="str">
        <f>T314&amp;" - "&amp;IFERROR(INDEX('L2'!$G$6:$G$502,MATCH(T314,'L2'!$P$6:$P$502,0)),"  ")</f>
        <v xml:space="preserve">L.10.14 -   </v>
      </c>
    </row>
    <row r="315" spans="2:21" s="7" customFormat="1" ht="16">
      <c r="B315" s="5" t="str">
        <f>B300&amp;"."&amp;RIGHT(B314,LEN(B314)-4)+1</f>
        <v>L.1.15</v>
      </c>
      <c r="C315" s="6" t="str">
        <f>B315&amp;" - "&amp;IFERROR(INDEX('L2'!$G$6:$G$502,MATCH(B315,'L2'!$P$6:$P$502,0)),"  ")</f>
        <v xml:space="preserve">L.1.15 -   </v>
      </c>
      <c r="D315" s="5" t="str">
        <f>D300&amp;"."&amp;RIGHT(D314,LEN(D314)-4)+1</f>
        <v>L.2.15</v>
      </c>
      <c r="E315" s="6" t="str">
        <f>D315&amp;" - "&amp;IFERROR(INDEX('L2'!$G$6:$G$502,MATCH(D315,'L2'!$P$6:$P$502,0)),"  ")</f>
        <v xml:space="preserve">L.2.15 -   </v>
      </c>
      <c r="F315" s="5" t="str">
        <f>F300&amp;"."&amp;RIGHT(F314,LEN(F314)-4)+1</f>
        <v>L.3.15</v>
      </c>
      <c r="G315" s="6" t="str">
        <f>F315&amp;" - "&amp;IFERROR(INDEX('L2'!$G$6:$G$502,MATCH(F315,'L2'!$P$6:$P$502,0)),"  ")</f>
        <v xml:space="preserve">L.3.15 -   </v>
      </c>
      <c r="H315" s="5" t="str">
        <f>H300&amp;"."&amp;RIGHT(H314,LEN(H314)-4)+1</f>
        <v>L.4.15</v>
      </c>
      <c r="I315" s="6" t="str">
        <f>H315&amp;" - "&amp;IFERROR(INDEX('L2'!$G$6:$G$502,MATCH(H315,'L2'!$P$6:$P$502,0)),"  ")</f>
        <v xml:space="preserve">L.4.15 -   </v>
      </c>
      <c r="J315" s="5" t="str">
        <f>J300&amp;"."&amp;RIGHT(J314,LEN(J314)-4)+1</f>
        <v>L.5.15</v>
      </c>
      <c r="K315" s="6" t="str">
        <f>J315&amp;" - "&amp;IFERROR(INDEX('L2'!$G$6:$G$502,MATCH(J315,'L2'!$P$6:$P$502,0)),"  ")</f>
        <v xml:space="preserve">L.5.15 -   </v>
      </c>
      <c r="L315" s="5" t="str">
        <f>L300&amp;"."&amp;RIGHT(L314,LEN(L314)-4)+1</f>
        <v>L.6.15</v>
      </c>
      <c r="M315" s="6" t="str">
        <f>L315&amp;" - "&amp;IFERROR(INDEX('L2'!$G$6:$G$502,MATCH(L315,'L2'!$P$6:$P$502,0)),"  ")</f>
        <v xml:space="preserve">L.6.15 -   </v>
      </c>
      <c r="N315" s="5" t="str">
        <f>N300&amp;"."&amp;RIGHT(N314,LEN(N314)-4)+1</f>
        <v>L.7.15</v>
      </c>
      <c r="O315" s="6" t="str">
        <f>N315&amp;" - "&amp;IFERROR(INDEX('L2'!$G$6:$G$502,MATCH(N315,'L2'!$P$6:$P$502,0)),"  ")</f>
        <v xml:space="preserve">L.7.15 -   </v>
      </c>
      <c r="P315" s="5" t="str">
        <f>P300&amp;"."&amp;RIGHT(P314,LEN(P314)-4)+1</f>
        <v>L.8.15</v>
      </c>
      <c r="Q315" s="6" t="str">
        <f>P315&amp;" - "&amp;IFERROR(INDEX('L2'!$G$6:$G$502,MATCH(P315,'L2'!$P$6:$P$502,0)),"  ")</f>
        <v xml:space="preserve">L.8.15 -   </v>
      </c>
      <c r="R315" s="5" t="str">
        <f>R300&amp;"."&amp;RIGHT(R314,LEN(R314)-4)+1</f>
        <v>L.9.15</v>
      </c>
      <c r="S315" s="6" t="str">
        <f>R315&amp;" - "&amp;IFERROR(INDEX('L2'!$G$6:$G$502,MATCH(R315,'L2'!$P$6:$P$502,0)),"  ")</f>
        <v xml:space="preserve">L.9.15 -   </v>
      </c>
      <c r="T315" s="5" t="str">
        <f>T300&amp;"."&amp;RIGHT(T314,LEN(T314)-5)+1</f>
        <v>L.10.15</v>
      </c>
      <c r="U315" s="6" t="str">
        <f>T315&amp;" - "&amp;IFERROR(INDEX('L2'!$G$6:$G$502,MATCH(T315,'L2'!$P$6:$P$502,0)),"  ")</f>
        <v xml:space="preserve">L.10.15 -   </v>
      </c>
    </row>
    <row r="316" spans="2:21" s="7" customFormat="1" ht="16">
      <c r="B316" s="5" t="str">
        <f>B300&amp;"."&amp;RIGHT(B315,LEN(B315)-4)+1</f>
        <v>L.1.16</v>
      </c>
      <c r="C316" s="6" t="str">
        <f>B316&amp;" - "&amp;IFERROR(INDEX('L2'!$G$6:$G$502,MATCH(B316,'L2'!$P$6:$P$502,0)),"  ")</f>
        <v xml:space="preserve">L.1.16 -   </v>
      </c>
      <c r="D316" s="5" t="str">
        <f>D300&amp;"."&amp;RIGHT(D315,LEN(D315)-4)+1</f>
        <v>L.2.16</v>
      </c>
      <c r="E316" s="6" t="str">
        <f>D316&amp;" - "&amp;IFERROR(INDEX('L2'!$G$6:$G$502,MATCH(D316,'L2'!$P$6:$P$502,0)),"  ")</f>
        <v xml:space="preserve">L.2.16 -   </v>
      </c>
      <c r="F316" s="5" t="str">
        <f>F300&amp;"."&amp;RIGHT(F315,LEN(F315)-4)+1</f>
        <v>L.3.16</v>
      </c>
      <c r="G316" s="6" t="str">
        <f>F316&amp;" - "&amp;IFERROR(INDEX('L2'!$G$6:$G$502,MATCH(F316,'L2'!$P$6:$P$502,0)),"  ")</f>
        <v xml:space="preserve">L.3.16 -   </v>
      </c>
      <c r="H316" s="5" t="str">
        <f>H300&amp;"."&amp;RIGHT(H315,LEN(H315)-4)+1</f>
        <v>L.4.16</v>
      </c>
      <c r="I316" s="6" t="str">
        <f>H316&amp;" - "&amp;IFERROR(INDEX('L2'!$G$6:$G$502,MATCH(H316,'L2'!$P$6:$P$502,0)),"  ")</f>
        <v xml:space="preserve">L.4.16 -   </v>
      </c>
      <c r="J316" s="5" t="str">
        <f>J300&amp;"."&amp;RIGHT(J315,LEN(J315)-4)+1</f>
        <v>L.5.16</v>
      </c>
      <c r="K316" s="6" t="str">
        <f>J316&amp;" - "&amp;IFERROR(INDEX('L2'!$G$6:$G$502,MATCH(J316,'L2'!$P$6:$P$502,0)),"  ")</f>
        <v xml:space="preserve">L.5.16 -   </v>
      </c>
      <c r="L316" s="5" t="str">
        <f>L300&amp;"."&amp;RIGHT(L315,LEN(L315)-4)+1</f>
        <v>L.6.16</v>
      </c>
      <c r="M316" s="6" t="str">
        <f>L316&amp;" - "&amp;IFERROR(INDEX('L2'!$G$6:$G$502,MATCH(L316,'L2'!$P$6:$P$502,0)),"  ")</f>
        <v xml:space="preserve">L.6.16 -   </v>
      </c>
      <c r="N316" s="5" t="str">
        <f>N300&amp;"."&amp;RIGHT(N315,LEN(N315)-4)+1</f>
        <v>L.7.16</v>
      </c>
      <c r="O316" s="6" t="str">
        <f>N316&amp;" - "&amp;IFERROR(INDEX('L2'!$G$6:$G$502,MATCH(N316,'L2'!$P$6:$P$502,0)),"  ")</f>
        <v xml:space="preserve">L.7.16 -   </v>
      </c>
      <c r="P316" s="5" t="str">
        <f>P300&amp;"."&amp;RIGHT(P315,LEN(P315)-4)+1</f>
        <v>L.8.16</v>
      </c>
      <c r="Q316" s="6" t="str">
        <f>P316&amp;" - "&amp;IFERROR(INDEX('L2'!$G$6:$G$502,MATCH(P316,'L2'!$P$6:$P$502,0)),"  ")</f>
        <v xml:space="preserve">L.8.16 -   </v>
      </c>
      <c r="R316" s="5" t="str">
        <f>R300&amp;"."&amp;RIGHT(R315,LEN(R315)-4)+1</f>
        <v>L.9.16</v>
      </c>
      <c r="S316" s="6" t="str">
        <f>R316&amp;" - "&amp;IFERROR(INDEX('L2'!$G$6:$G$502,MATCH(R316,'L2'!$P$6:$P$502,0)),"  ")</f>
        <v xml:space="preserve">L.9.16 -   </v>
      </c>
      <c r="T316" s="5" t="str">
        <f>T300&amp;"."&amp;RIGHT(T315,LEN(T315)-5)+1</f>
        <v>L.10.16</v>
      </c>
      <c r="U316" s="6" t="str">
        <f>T316&amp;" - "&amp;IFERROR(INDEX('L2'!$G$6:$G$502,MATCH(T316,'L2'!$P$6:$P$502,0)),"  ")</f>
        <v xml:space="preserve">L.10.16 -   </v>
      </c>
    </row>
    <row r="317" spans="2:21" s="7" customFormat="1" ht="16">
      <c r="B317" s="5" t="str">
        <f>B300&amp;"."&amp;RIGHT(B316,LEN(B316)-4)+1</f>
        <v>L.1.17</v>
      </c>
      <c r="C317" s="6" t="str">
        <f>B317&amp;" - "&amp;IFERROR(INDEX('L2'!$G$6:$G$502,MATCH(B317,'L2'!$P$6:$P$502,0)),"  ")</f>
        <v xml:space="preserve">L.1.17 -   </v>
      </c>
      <c r="D317" s="5" t="str">
        <f>D300&amp;"."&amp;RIGHT(D316,LEN(D316)-4)+1</f>
        <v>L.2.17</v>
      </c>
      <c r="E317" s="6" t="str">
        <f>D317&amp;" - "&amp;IFERROR(INDEX('L2'!$G$6:$G$502,MATCH(D317,'L2'!$P$6:$P$502,0)),"  ")</f>
        <v xml:space="preserve">L.2.17 -   </v>
      </c>
      <c r="F317" s="5" t="str">
        <f>F300&amp;"."&amp;RIGHT(F316,LEN(F316)-4)+1</f>
        <v>L.3.17</v>
      </c>
      <c r="G317" s="6" t="str">
        <f>F317&amp;" - "&amp;IFERROR(INDEX('L2'!$G$6:$G$502,MATCH(F317,'L2'!$P$6:$P$502,0)),"  ")</f>
        <v xml:space="preserve">L.3.17 -   </v>
      </c>
      <c r="H317" s="5" t="str">
        <f>H300&amp;"."&amp;RIGHT(H316,LEN(H316)-4)+1</f>
        <v>L.4.17</v>
      </c>
      <c r="I317" s="6" t="str">
        <f>H317&amp;" - "&amp;IFERROR(INDEX('L2'!$G$6:$G$502,MATCH(H317,'L2'!$P$6:$P$502,0)),"  ")</f>
        <v xml:space="preserve">L.4.17 -   </v>
      </c>
      <c r="J317" s="5" t="str">
        <f>J300&amp;"."&amp;RIGHT(J316,LEN(J316)-4)+1</f>
        <v>L.5.17</v>
      </c>
      <c r="K317" s="6" t="str">
        <f>J317&amp;" - "&amp;IFERROR(INDEX('L2'!$G$6:$G$502,MATCH(J317,'L2'!$P$6:$P$502,0)),"  ")</f>
        <v xml:space="preserve">L.5.17 -   </v>
      </c>
      <c r="L317" s="5" t="str">
        <f>L300&amp;"."&amp;RIGHT(L316,LEN(L316)-4)+1</f>
        <v>L.6.17</v>
      </c>
      <c r="M317" s="6" t="str">
        <f>L317&amp;" - "&amp;IFERROR(INDEX('L2'!$G$6:$G$502,MATCH(L317,'L2'!$P$6:$P$502,0)),"  ")</f>
        <v xml:space="preserve">L.6.17 -   </v>
      </c>
      <c r="N317" s="5" t="str">
        <f>N300&amp;"."&amp;RIGHT(N316,LEN(N316)-4)+1</f>
        <v>L.7.17</v>
      </c>
      <c r="O317" s="6" t="str">
        <f>N317&amp;" - "&amp;IFERROR(INDEX('L2'!$G$6:$G$502,MATCH(N317,'L2'!$P$6:$P$502,0)),"  ")</f>
        <v xml:space="preserve">L.7.17 -   </v>
      </c>
      <c r="P317" s="5" t="str">
        <f>P300&amp;"."&amp;RIGHT(P316,LEN(P316)-4)+1</f>
        <v>L.8.17</v>
      </c>
      <c r="Q317" s="6" t="str">
        <f>P317&amp;" - "&amp;IFERROR(INDEX('L2'!$G$6:$G$502,MATCH(P317,'L2'!$P$6:$P$502,0)),"  ")</f>
        <v xml:space="preserve">L.8.17 -   </v>
      </c>
      <c r="R317" s="5" t="str">
        <f>R300&amp;"."&amp;RIGHT(R316,LEN(R316)-4)+1</f>
        <v>L.9.17</v>
      </c>
      <c r="S317" s="6" t="str">
        <f>R317&amp;" - "&amp;IFERROR(INDEX('L2'!$G$6:$G$502,MATCH(R317,'L2'!$P$6:$P$502,0)),"  ")</f>
        <v xml:space="preserve">L.9.17 -   </v>
      </c>
      <c r="T317" s="5" t="str">
        <f>T300&amp;"."&amp;RIGHT(T316,LEN(T316)-5)+1</f>
        <v>L.10.17</v>
      </c>
      <c r="U317" s="6" t="str">
        <f>T317&amp;" - "&amp;IFERROR(INDEX('L2'!$G$6:$G$502,MATCH(T317,'L2'!$P$6:$P$502,0)),"  ")</f>
        <v xml:space="preserve">L.10.17 -   </v>
      </c>
    </row>
    <row r="318" spans="2:21" s="7" customFormat="1" ht="16">
      <c r="B318" s="5" t="str">
        <f>B300&amp;"."&amp;RIGHT(B317,LEN(B317)-4)+1</f>
        <v>L.1.18</v>
      </c>
      <c r="C318" s="6" t="str">
        <f>B318&amp;" - "&amp;IFERROR(INDEX('L2'!$G$6:$G$502,MATCH(B318,'L2'!$P$6:$P$502,0)),"  ")</f>
        <v xml:space="preserve">L.1.18 -   </v>
      </c>
      <c r="D318" s="5" t="str">
        <f>D300&amp;"."&amp;RIGHT(D317,LEN(D317)-4)+1</f>
        <v>L.2.18</v>
      </c>
      <c r="E318" s="6" t="str">
        <f>D318&amp;" - "&amp;IFERROR(INDEX('L2'!$G$6:$G$502,MATCH(D318,'L2'!$P$6:$P$502,0)),"  ")</f>
        <v xml:space="preserve">L.2.18 -   </v>
      </c>
      <c r="F318" s="5" t="str">
        <f>F300&amp;"."&amp;RIGHT(F317,LEN(F317)-4)+1</f>
        <v>L.3.18</v>
      </c>
      <c r="G318" s="6" t="str">
        <f>F318&amp;" - "&amp;IFERROR(INDEX('L2'!$G$6:$G$502,MATCH(F318,'L2'!$P$6:$P$502,0)),"  ")</f>
        <v xml:space="preserve">L.3.18 -   </v>
      </c>
      <c r="H318" s="5" t="str">
        <f>H300&amp;"."&amp;RIGHT(H317,LEN(H317)-4)+1</f>
        <v>L.4.18</v>
      </c>
      <c r="I318" s="6" t="str">
        <f>H318&amp;" - "&amp;IFERROR(INDEX('L2'!$G$6:$G$502,MATCH(H318,'L2'!$P$6:$P$502,0)),"  ")</f>
        <v xml:space="preserve">L.4.18 -   </v>
      </c>
      <c r="J318" s="5" t="str">
        <f>J300&amp;"."&amp;RIGHT(J317,LEN(J317)-4)+1</f>
        <v>L.5.18</v>
      </c>
      <c r="K318" s="6" t="str">
        <f>J318&amp;" - "&amp;IFERROR(INDEX('L2'!$G$6:$G$502,MATCH(J318,'L2'!$P$6:$P$502,0)),"  ")</f>
        <v xml:space="preserve">L.5.18 -   </v>
      </c>
      <c r="L318" s="5" t="str">
        <f>L300&amp;"."&amp;RIGHT(L317,LEN(L317)-4)+1</f>
        <v>L.6.18</v>
      </c>
      <c r="M318" s="6" t="str">
        <f>L318&amp;" - "&amp;IFERROR(INDEX('L2'!$G$6:$G$502,MATCH(L318,'L2'!$P$6:$P$502,0)),"  ")</f>
        <v xml:space="preserve">L.6.18 -   </v>
      </c>
      <c r="N318" s="5" t="str">
        <f>N300&amp;"."&amp;RIGHT(N317,LEN(N317)-4)+1</f>
        <v>L.7.18</v>
      </c>
      <c r="O318" s="6" t="str">
        <f>N318&amp;" - "&amp;IFERROR(INDEX('L2'!$G$6:$G$502,MATCH(N318,'L2'!$P$6:$P$502,0)),"  ")</f>
        <v xml:space="preserve">L.7.18 -   </v>
      </c>
      <c r="P318" s="5" t="str">
        <f>P300&amp;"."&amp;RIGHT(P317,LEN(P317)-4)+1</f>
        <v>L.8.18</v>
      </c>
      <c r="Q318" s="6" t="str">
        <f>P318&amp;" - "&amp;IFERROR(INDEX('L2'!$G$6:$G$502,MATCH(P318,'L2'!$P$6:$P$502,0)),"  ")</f>
        <v xml:space="preserve">L.8.18 -   </v>
      </c>
      <c r="R318" s="5" t="str">
        <f>R300&amp;"."&amp;RIGHT(R317,LEN(R317)-4)+1</f>
        <v>L.9.18</v>
      </c>
      <c r="S318" s="6" t="str">
        <f>R318&amp;" - "&amp;IFERROR(INDEX('L2'!$G$6:$G$502,MATCH(R318,'L2'!$P$6:$P$502,0)),"  ")</f>
        <v xml:space="preserve">L.9.18 -   </v>
      </c>
      <c r="T318" s="5" t="str">
        <f>T300&amp;"."&amp;RIGHT(T317,LEN(T317)-5)+1</f>
        <v>L.10.18</v>
      </c>
      <c r="U318" s="6" t="str">
        <f>T318&amp;" - "&amp;IFERROR(INDEX('L2'!$G$6:$G$502,MATCH(T318,'L2'!$P$6:$P$502,0)),"  ")</f>
        <v xml:space="preserve">L.10.18 -   </v>
      </c>
    </row>
    <row r="319" spans="2:21" s="7" customFormat="1" ht="16">
      <c r="B319" s="5" t="str">
        <f>B300&amp;"."&amp;RIGHT(B318,LEN(B318)-4)+1</f>
        <v>L.1.19</v>
      </c>
      <c r="C319" s="6" t="str">
        <f>B319&amp;" - "&amp;IFERROR(INDEX('L2'!$G$6:$G$502,MATCH(B319,'L2'!$P$6:$P$502,0)),"  ")</f>
        <v xml:space="preserve">L.1.19 -   </v>
      </c>
      <c r="D319" s="5" t="str">
        <f>D300&amp;"."&amp;RIGHT(D318,LEN(D318)-4)+1</f>
        <v>L.2.19</v>
      </c>
      <c r="E319" s="6" t="str">
        <f>D319&amp;" - "&amp;IFERROR(INDEX('L2'!$G$6:$G$502,MATCH(D319,'L2'!$P$6:$P$502,0)),"  ")</f>
        <v xml:space="preserve">L.2.19 -   </v>
      </c>
      <c r="F319" s="5" t="str">
        <f>F300&amp;"."&amp;RIGHT(F318,LEN(F318)-4)+1</f>
        <v>L.3.19</v>
      </c>
      <c r="G319" s="6" t="str">
        <f>F319&amp;" - "&amp;IFERROR(INDEX('L2'!$G$6:$G$502,MATCH(F319,'L2'!$P$6:$P$502,0)),"  ")</f>
        <v xml:space="preserve">L.3.19 -   </v>
      </c>
      <c r="H319" s="5" t="str">
        <f>H300&amp;"."&amp;RIGHT(H318,LEN(H318)-4)+1</f>
        <v>L.4.19</v>
      </c>
      <c r="I319" s="6" t="str">
        <f>H319&amp;" - "&amp;IFERROR(INDEX('L2'!$G$6:$G$502,MATCH(H319,'L2'!$P$6:$P$502,0)),"  ")</f>
        <v xml:space="preserve">L.4.19 -   </v>
      </c>
      <c r="J319" s="5" t="str">
        <f>J300&amp;"."&amp;RIGHT(J318,LEN(J318)-4)+1</f>
        <v>L.5.19</v>
      </c>
      <c r="K319" s="6" t="str">
        <f>J319&amp;" - "&amp;IFERROR(INDEX('L2'!$G$6:$G$502,MATCH(J319,'L2'!$P$6:$P$502,0)),"  ")</f>
        <v xml:space="preserve">L.5.19 -   </v>
      </c>
      <c r="L319" s="5" t="str">
        <f>L300&amp;"."&amp;RIGHT(L318,LEN(L318)-4)+1</f>
        <v>L.6.19</v>
      </c>
      <c r="M319" s="6" t="str">
        <f>L319&amp;" - "&amp;IFERROR(INDEX('L2'!$G$6:$G$502,MATCH(L319,'L2'!$P$6:$P$502,0)),"  ")</f>
        <v xml:space="preserve">L.6.19 -   </v>
      </c>
      <c r="N319" s="5" t="str">
        <f>N300&amp;"."&amp;RIGHT(N318,LEN(N318)-4)+1</f>
        <v>L.7.19</v>
      </c>
      <c r="O319" s="6" t="str">
        <f>N319&amp;" - "&amp;IFERROR(INDEX('L2'!$G$6:$G$502,MATCH(N319,'L2'!$P$6:$P$502,0)),"  ")</f>
        <v xml:space="preserve">L.7.19 -   </v>
      </c>
      <c r="P319" s="5" t="str">
        <f>P300&amp;"."&amp;RIGHT(P318,LEN(P318)-4)+1</f>
        <v>L.8.19</v>
      </c>
      <c r="Q319" s="6" t="str">
        <f>P319&amp;" - "&amp;IFERROR(INDEX('L2'!$G$6:$G$502,MATCH(P319,'L2'!$P$6:$P$502,0)),"  ")</f>
        <v xml:space="preserve">L.8.19 -   </v>
      </c>
      <c r="R319" s="5" t="str">
        <f>R300&amp;"."&amp;RIGHT(R318,LEN(R318)-4)+1</f>
        <v>L.9.19</v>
      </c>
      <c r="S319" s="6" t="str">
        <f>R319&amp;" - "&amp;IFERROR(INDEX('L2'!$G$6:$G$502,MATCH(R319,'L2'!$P$6:$P$502,0)),"  ")</f>
        <v xml:space="preserve">L.9.19 -   </v>
      </c>
      <c r="T319" s="5" t="str">
        <f>T300&amp;"."&amp;RIGHT(T318,LEN(T318)-5)+1</f>
        <v>L.10.19</v>
      </c>
      <c r="U319" s="6" t="str">
        <f>T319&amp;" - "&amp;IFERROR(INDEX('L2'!$G$6:$G$502,MATCH(T319,'L2'!$P$6:$P$502,0)),"  ")</f>
        <v xml:space="preserve">L.10.19 -   </v>
      </c>
    </row>
    <row r="320" spans="2:21" s="7" customFormat="1" ht="16">
      <c r="B320" s="5" t="str">
        <f>B300&amp;"."&amp;RIGHT(B319,LEN(B319)-4)+1</f>
        <v>L.1.20</v>
      </c>
      <c r="C320" s="6" t="str">
        <f>B320&amp;" - "&amp;IFERROR(INDEX('L2'!$G$6:$G$502,MATCH(B320,'L2'!$P$6:$P$502,0)),"  ")</f>
        <v xml:space="preserve">L.1.20 -   </v>
      </c>
      <c r="D320" s="5" t="str">
        <f>D300&amp;"."&amp;RIGHT(D319,LEN(D319)-4)+1</f>
        <v>L.2.20</v>
      </c>
      <c r="E320" s="6" t="str">
        <f>D320&amp;" - "&amp;IFERROR(INDEX('L2'!$G$6:$G$502,MATCH(D320,'L2'!$P$6:$P$502,0)),"  ")</f>
        <v xml:space="preserve">L.2.20 -   </v>
      </c>
      <c r="F320" s="5" t="str">
        <f>F300&amp;"."&amp;RIGHT(F319,LEN(F319)-4)+1</f>
        <v>L.3.20</v>
      </c>
      <c r="G320" s="6" t="str">
        <f>F320&amp;" - "&amp;IFERROR(INDEX('L2'!$G$6:$G$502,MATCH(F320,'L2'!$P$6:$P$502,0)),"  ")</f>
        <v xml:space="preserve">L.3.20 -   </v>
      </c>
      <c r="H320" s="5" t="str">
        <f>H300&amp;"."&amp;RIGHT(H319,LEN(H319)-4)+1</f>
        <v>L.4.20</v>
      </c>
      <c r="I320" s="6" t="str">
        <f>H320&amp;" - "&amp;IFERROR(INDEX('L2'!$G$6:$G$502,MATCH(H320,'L2'!$P$6:$P$502,0)),"  ")</f>
        <v xml:space="preserve">L.4.20 -   </v>
      </c>
      <c r="J320" s="5" t="str">
        <f>J300&amp;"."&amp;RIGHT(J319,LEN(J319)-4)+1</f>
        <v>L.5.20</v>
      </c>
      <c r="K320" s="6" t="str">
        <f>J320&amp;" - "&amp;IFERROR(INDEX('L2'!$G$6:$G$502,MATCH(J320,'L2'!$P$6:$P$502,0)),"  ")</f>
        <v xml:space="preserve">L.5.20 -   </v>
      </c>
      <c r="L320" s="5" t="str">
        <f>L300&amp;"."&amp;RIGHT(L319,LEN(L319)-4)+1</f>
        <v>L.6.20</v>
      </c>
      <c r="M320" s="6" t="str">
        <f>L320&amp;" - "&amp;IFERROR(INDEX('L2'!$G$6:$G$502,MATCH(L320,'L2'!$P$6:$P$502,0)),"  ")</f>
        <v xml:space="preserve">L.6.20 -   </v>
      </c>
      <c r="N320" s="5" t="str">
        <f>N300&amp;"."&amp;RIGHT(N319,LEN(N319)-4)+1</f>
        <v>L.7.20</v>
      </c>
      <c r="O320" s="6" t="str">
        <f>N320&amp;" - "&amp;IFERROR(INDEX('L2'!$G$6:$G$502,MATCH(N320,'L2'!$P$6:$P$502,0)),"  ")</f>
        <v xml:space="preserve">L.7.20 -   </v>
      </c>
      <c r="P320" s="5" t="str">
        <f>P300&amp;"."&amp;RIGHT(P319,LEN(P319)-4)+1</f>
        <v>L.8.20</v>
      </c>
      <c r="Q320" s="6" t="str">
        <f>P320&amp;" - "&amp;IFERROR(INDEX('L2'!$G$6:$G$502,MATCH(P320,'L2'!$P$6:$P$502,0)),"  ")</f>
        <v xml:space="preserve">L.8.20 -   </v>
      </c>
      <c r="R320" s="5" t="str">
        <f>R300&amp;"."&amp;RIGHT(R319,LEN(R319)-4)+1</f>
        <v>L.9.20</v>
      </c>
      <c r="S320" s="6" t="str">
        <f>R320&amp;" - "&amp;IFERROR(INDEX('L2'!$G$6:$G$502,MATCH(R320,'L2'!$P$6:$P$502,0)),"  ")</f>
        <v xml:space="preserve">L.9.20 -   </v>
      </c>
      <c r="T320" s="5" t="str">
        <f>T300&amp;"."&amp;RIGHT(T319,LEN(T319)-5)+1</f>
        <v>L.10.20</v>
      </c>
      <c r="U320" s="6" t="str">
        <f>T320&amp;" - "&amp;IFERROR(INDEX('L2'!$G$6:$G$502,MATCH(T320,'L2'!$P$6:$P$502,0)),"  ")</f>
        <v xml:space="preserve">L.10.20 -   </v>
      </c>
    </row>
    <row r="322" spans="2:21" ht="16">
      <c r="B322" s="158" t="str">
        <f>"Level 3 - "&amp;INDEX($C$6:$C$31,MATCH($B$18,$B$6:$B$31,0))&amp;" ("&amp;$B$18&amp;")"</f>
        <v>Level 3 - M - Masonry (M)</v>
      </c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</row>
    <row r="323" spans="2:21" ht="16">
      <c r="B323" s="18" t="str">
        <f>MID(B322,LEN(B322)-1,1)&amp;".1"</f>
        <v>M.1</v>
      </c>
      <c r="C323" s="18" t="str">
        <f>IFERROR(INDEX('L2'!$E$6:$E$502,MATCH(B323,'L2'!$O$6:$O$502,0)),"  ")</f>
        <v>Masonry</v>
      </c>
      <c r="D323" s="18" t="str">
        <f>LEFT(B323,1)&amp;"."&amp;RIGHT(B323,1)+1</f>
        <v>M.2</v>
      </c>
      <c r="E323" s="18" t="str">
        <f>IFERROR(INDEX('L2'!$E$6:$E$502,MATCH(D323,'L2'!$O$6:$O$502,0)),"  ")</f>
        <v>Masonry Preparation</v>
      </c>
      <c r="F323" s="18" t="str">
        <f>LEFT(D323,1)&amp;"."&amp;RIGHT(D323,1)+1</f>
        <v>M.3</v>
      </c>
      <c r="G323" s="18" t="str">
        <f>IFERROR(INDEX('L2'!$E$6:$E$502,MATCH(F323,'L2'!$O$6:$O$502,0)),"  ")</f>
        <v xml:space="preserve">  </v>
      </c>
      <c r="H323" s="18" t="str">
        <f>LEFT(F323,1)&amp;"."&amp;RIGHT(F323,1)+1</f>
        <v>M.4</v>
      </c>
      <c r="I323" s="18" t="str">
        <f>IFERROR(INDEX('L2'!$E$6:$E$502,MATCH(H323,'L2'!$O$6:$O$502,0)),"  ")</f>
        <v xml:space="preserve">  </v>
      </c>
      <c r="J323" s="18" t="str">
        <f>LEFT(H323,1)&amp;"."&amp;RIGHT(H323,1)+1</f>
        <v>M.5</v>
      </c>
      <c r="K323" s="18" t="str">
        <f>IFERROR(INDEX('L2'!$E$6:$E$502,MATCH(J323,'L2'!$O$6:$O$502,0)),"  ")</f>
        <v xml:space="preserve">  </v>
      </c>
      <c r="L323" s="18" t="str">
        <f>LEFT(J323,1)&amp;"."&amp;RIGHT(J323,1)+1</f>
        <v>M.6</v>
      </c>
      <c r="M323" s="18" t="str">
        <f>IFERROR(INDEX('L2'!$E$6:$E$502,MATCH(L323,'L2'!$O$6:$O$502,0)),"  ")</f>
        <v xml:space="preserve">  </v>
      </c>
      <c r="N323" s="18" t="str">
        <f>LEFT(L323,1)&amp;"."&amp;RIGHT(L323,1)+1</f>
        <v>M.7</v>
      </c>
      <c r="O323" s="18" t="str">
        <f>IFERROR(INDEX('L2'!$E$6:$E$502,MATCH(N323,'L2'!$O$6:$O$502,0)),"  ")</f>
        <v xml:space="preserve">  </v>
      </c>
      <c r="P323" s="18" t="str">
        <f>LEFT(N323,1)&amp;"."&amp;RIGHT(N323,1)+1</f>
        <v>M.8</v>
      </c>
      <c r="Q323" s="18" t="str">
        <f>IFERROR(INDEX('L2'!$E$6:$E$502,MATCH(P323,'L2'!$O$6:$O$502,0)),"  ")</f>
        <v xml:space="preserve">  </v>
      </c>
      <c r="R323" s="18" t="str">
        <f>LEFT(P323,1)&amp;"."&amp;RIGHT(P323,1)+1</f>
        <v>M.9</v>
      </c>
      <c r="S323" s="18" t="str">
        <f>IFERROR(INDEX('L2'!$E$6:$E$502,MATCH(R323,'L2'!$O$6:$O$502,0)),"  ")</f>
        <v xml:space="preserve">  </v>
      </c>
      <c r="T323" s="18" t="str">
        <f>LEFT(R323,1)&amp;"."&amp;RIGHT(R323,1)+1</f>
        <v>M.10</v>
      </c>
      <c r="U323" s="18" t="str">
        <f>IFERROR(INDEX('L2'!$E$6:$E$502,MATCH(T323,'L2'!$O$6:$O$502,0)),"  ")</f>
        <v xml:space="preserve">  </v>
      </c>
    </row>
    <row r="324" spans="2:21" s="7" customFormat="1" ht="16">
      <c r="B324" s="5" t="str">
        <f>B323&amp;".1"</f>
        <v>M.1.1</v>
      </c>
      <c r="C324" s="6" t="str">
        <f>B324&amp;" - "&amp;IFERROR(INDEX('L2'!$G$6:$G$502,MATCH(B324,'L2'!$P$6:$P$502,0)),"  ")</f>
        <v>M.1.1 - Add To Above For Chimney Cap</v>
      </c>
      <c r="D324" s="5" t="str">
        <f>D323&amp;".1"</f>
        <v>M.2.1</v>
      </c>
      <c r="E324" s="6" t="str">
        <f>D324&amp;" - "&amp;IFERROR(INDEX('L2'!$G$6:$G$502,MATCH(D324,'L2'!$P$6:$P$502,0)),"  ")</f>
        <v>M.2.1 - Masonry Preparation Allowance</v>
      </c>
      <c r="F324" s="5" t="str">
        <f>F323&amp;".1"</f>
        <v>M.3.1</v>
      </c>
      <c r="G324" s="6" t="str">
        <f>F324&amp;" - "&amp;IFERROR(INDEX('L2'!$G$6:$G$502,MATCH(F324,'L2'!$P$6:$P$502,0)),"  ")</f>
        <v xml:space="preserve">M.3.1 -   </v>
      </c>
      <c r="H324" s="5" t="str">
        <f>H323&amp;".1"</f>
        <v>M.4.1</v>
      </c>
      <c r="I324" s="6" t="str">
        <f>H324&amp;" - "&amp;IFERROR(INDEX('L2'!$G$6:$G$502,MATCH(H324,'L2'!$P$6:$P$502,0)),"  ")</f>
        <v xml:space="preserve">M.4.1 -   </v>
      </c>
      <c r="J324" s="5" t="str">
        <f>J323&amp;".1"</f>
        <v>M.5.1</v>
      </c>
      <c r="K324" s="6" t="str">
        <f>J324&amp;" - "&amp;IFERROR(INDEX('L2'!$G$6:$G$502,MATCH(J324,'L2'!$P$6:$P$502,0)),"  ")</f>
        <v xml:space="preserve">M.5.1 -   </v>
      </c>
      <c r="L324" s="5" t="str">
        <f>L323&amp;".1"</f>
        <v>M.6.1</v>
      </c>
      <c r="M324" s="6" t="str">
        <f>L324&amp;" - "&amp;IFERROR(INDEX('L2'!$G$6:$G$502,MATCH(L324,'L2'!$P$6:$P$502,0)),"  ")</f>
        <v xml:space="preserve">M.6.1 -   </v>
      </c>
      <c r="N324" s="5" t="str">
        <f>N323&amp;".1"</f>
        <v>M.7.1</v>
      </c>
      <c r="O324" s="6" t="str">
        <f>N324&amp;" - "&amp;IFERROR(INDEX('L2'!$G$6:$G$502,MATCH(N324,'L2'!$P$6:$P$502,0)),"  ")</f>
        <v xml:space="preserve">M.7.1 -   </v>
      </c>
      <c r="P324" s="5" t="str">
        <f>P323&amp;".1"</f>
        <v>M.8.1</v>
      </c>
      <c r="Q324" s="6" t="str">
        <f>P324&amp;" - "&amp;IFERROR(INDEX('L2'!$G$6:$G$502,MATCH(P324,'L2'!$P$6:$P$502,0)),"  ")</f>
        <v xml:space="preserve">M.8.1 -   </v>
      </c>
      <c r="R324" s="5" t="str">
        <f>R323&amp;".1"</f>
        <v>M.9.1</v>
      </c>
      <c r="S324" s="6" t="str">
        <f>R324&amp;" - "&amp;IFERROR(INDEX('L2'!$G$6:$G$502,MATCH(R324,'L2'!$P$6:$P$502,0)),"  ")</f>
        <v xml:space="preserve">M.9.1 -   </v>
      </c>
      <c r="T324" s="5" t="str">
        <f>T323&amp;".1"</f>
        <v>M.10.1</v>
      </c>
      <c r="U324" s="6" t="str">
        <f>T324&amp;" - "&amp;IFERROR(INDEX('L2'!$G$6:$G$502,MATCH(T324,'L2'!$P$6:$P$502,0)),"  ")</f>
        <v xml:space="preserve">M.10.1 -   </v>
      </c>
    </row>
    <row r="325" spans="2:21" s="7" customFormat="1" ht="16">
      <c r="B325" s="5" t="str">
        <f>B323&amp;"."&amp;RIGHT(B324,LEN(B324)-4)+1</f>
        <v>M.1.2</v>
      </c>
      <c r="C325" s="6" t="str">
        <f>B325&amp;" - "&amp;IFERROR(INDEX('L2'!$G$6:$G$502,MATCH(B325,'L2'!$P$6:$P$502,0)),"  ")</f>
        <v>M.1.2 - Brick Veneer</v>
      </c>
      <c r="D325" s="5" t="str">
        <f>D323&amp;"."&amp;RIGHT(D324,LEN(D324)-4)+1</f>
        <v>M.2.2</v>
      </c>
      <c r="E325" s="6" t="str">
        <f>D325&amp;" - "&amp;IFERROR(INDEX('L2'!$G$6:$G$502,MATCH(D325,'L2'!$P$6:$P$502,0)),"  ")</f>
        <v>M.2.2 - Power Wash Masonry</v>
      </c>
      <c r="F325" s="5" t="str">
        <f>F323&amp;"."&amp;RIGHT(F324,LEN(F324)-4)+1</f>
        <v>M.3.2</v>
      </c>
      <c r="G325" s="6" t="str">
        <f>F325&amp;" - "&amp;IFERROR(INDEX('L2'!$G$6:$G$502,MATCH(F325,'L2'!$P$6:$P$502,0)),"  ")</f>
        <v xml:space="preserve">M.3.2 -   </v>
      </c>
      <c r="H325" s="5" t="str">
        <f>H323&amp;"."&amp;RIGHT(H324,LEN(H324)-4)+1</f>
        <v>M.4.2</v>
      </c>
      <c r="I325" s="6" t="str">
        <f>H325&amp;" - "&amp;IFERROR(INDEX('L2'!$G$6:$G$502,MATCH(H325,'L2'!$P$6:$P$502,0)),"  ")</f>
        <v xml:space="preserve">M.4.2 -   </v>
      </c>
      <c r="J325" s="5" t="str">
        <f>J323&amp;"."&amp;RIGHT(J324,LEN(J324)-4)+1</f>
        <v>M.5.2</v>
      </c>
      <c r="K325" s="6" t="str">
        <f>J325&amp;" - "&amp;IFERROR(INDEX('L2'!$G$6:$G$502,MATCH(J325,'L2'!$P$6:$P$502,0)),"  ")</f>
        <v xml:space="preserve">M.5.2 -   </v>
      </c>
      <c r="L325" s="5" t="str">
        <f>L323&amp;"."&amp;RIGHT(L324,LEN(L324)-4)+1</f>
        <v>M.6.2</v>
      </c>
      <c r="M325" s="6" t="str">
        <f>L325&amp;" - "&amp;IFERROR(INDEX('L2'!$G$6:$G$502,MATCH(L325,'L2'!$P$6:$P$502,0)),"  ")</f>
        <v xml:space="preserve">M.6.2 -   </v>
      </c>
      <c r="N325" s="5" t="str">
        <f>N323&amp;"."&amp;RIGHT(N324,LEN(N324)-4)+1</f>
        <v>M.7.2</v>
      </c>
      <c r="O325" s="6" t="str">
        <f>N325&amp;" - "&amp;IFERROR(INDEX('L2'!$G$6:$G$502,MATCH(N325,'L2'!$P$6:$P$502,0)),"  ")</f>
        <v xml:space="preserve">M.7.2 -   </v>
      </c>
      <c r="P325" s="5" t="str">
        <f>P323&amp;"."&amp;RIGHT(P324,LEN(P324)-4)+1</f>
        <v>M.8.2</v>
      </c>
      <c r="Q325" s="6" t="str">
        <f>P325&amp;" - "&amp;IFERROR(INDEX('L2'!$G$6:$G$502,MATCH(P325,'L2'!$P$6:$P$502,0)),"  ")</f>
        <v xml:space="preserve">M.8.2 -   </v>
      </c>
      <c r="R325" s="5" t="str">
        <f>R323&amp;"."&amp;RIGHT(R324,LEN(R324)-4)+1</f>
        <v>M.9.2</v>
      </c>
      <c r="S325" s="6" t="str">
        <f>R325&amp;" - "&amp;IFERROR(INDEX('L2'!$G$6:$G$502,MATCH(R325,'L2'!$P$6:$P$502,0)),"  ")</f>
        <v xml:space="preserve">M.9.2 -   </v>
      </c>
      <c r="T325" s="5" t="str">
        <f>T323&amp;"."&amp;RIGHT(T324,LEN(T324)-5)+1</f>
        <v>M.10.2</v>
      </c>
      <c r="U325" s="6" t="str">
        <f>T325&amp;" - "&amp;IFERROR(INDEX('L2'!$G$6:$G$502,MATCH(T325,'L2'!$P$6:$P$502,0)),"  ")</f>
        <v xml:space="preserve">M.10.2 -   </v>
      </c>
    </row>
    <row r="326" spans="2:21" s="7" customFormat="1" ht="16">
      <c r="B326" s="5" t="str">
        <f>B323&amp;"."&amp;RIGHT(B325,LEN(B325)-4)+1</f>
        <v>M.1.3</v>
      </c>
      <c r="C326" s="6" t="str">
        <f>B326&amp;" - "&amp;IFERROR(INDEX('L2'!$G$6:$G$502,MATCH(B326,'L2'!$P$6:$P$502,0)),"  ")</f>
        <v>M.1.3 - Chimney, Brick</v>
      </c>
      <c r="D326" s="5" t="str">
        <f>D323&amp;"."&amp;RIGHT(D325,LEN(D325)-4)+1</f>
        <v>M.2.3</v>
      </c>
      <c r="E326" s="6" t="str">
        <f>D326&amp;" - "&amp;IFERROR(INDEX('L2'!$G$6:$G$502,MATCH(D326,'L2'!$P$6:$P$502,0)),"  ")</f>
        <v xml:space="preserve">M.2.3 -   </v>
      </c>
      <c r="F326" s="5" t="str">
        <f>F323&amp;"."&amp;RIGHT(F325,LEN(F325)-4)+1</f>
        <v>M.3.3</v>
      </c>
      <c r="G326" s="6" t="str">
        <f>F326&amp;" - "&amp;IFERROR(INDEX('L2'!$G$6:$G$502,MATCH(F326,'L2'!$P$6:$P$502,0)),"  ")</f>
        <v xml:space="preserve">M.3.3 -   </v>
      </c>
      <c r="H326" s="5" t="str">
        <f>H323&amp;"."&amp;RIGHT(H325,LEN(H325)-4)+1</f>
        <v>M.4.3</v>
      </c>
      <c r="I326" s="6" t="str">
        <f>H326&amp;" - "&amp;IFERROR(INDEX('L2'!$G$6:$G$502,MATCH(H326,'L2'!$P$6:$P$502,0)),"  ")</f>
        <v xml:space="preserve">M.4.3 -   </v>
      </c>
      <c r="J326" s="5" t="str">
        <f>J323&amp;"."&amp;RIGHT(J325,LEN(J325)-4)+1</f>
        <v>M.5.3</v>
      </c>
      <c r="K326" s="6" t="str">
        <f>J326&amp;" - "&amp;IFERROR(INDEX('L2'!$G$6:$G$502,MATCH(J326,'L2'!$P$6:$P$502,0)),"  ")</f>
        <v xml:space="preserve">M.5.3 -   </v>
      </c>
      <c r="L326" s="5" t="str">
        <f>L323&amp;"."&amp;RIGHT(L325,LEN(L325)-4)+1</f>
        <v>M.6.3</v>
      </c>
      <c r="M326" s="6" t="str">
        <f>L326&amp;" - "&amp;IFERROR(INDEX('L2'!$G$6:$G$502,MATCH(L326,'L2'!$P$6:$P$502,0)),"  ")</f>
        <v xml:space="preserve">M.6.3 -   </v>
      </c>
      <c r="N326" s="5" t="str">
        <f>N323&amp;"."&amp;RIGHT(N325,LEN(N325)-4)+1</f>
        <v>M.7.3</v>
      </c>
      <c r="O326" s="6" t="str">
        <f>N326&amp;" - "&amp;IFERROR(INDEX('L2'!$G$6:$G$502,MATCH(N326,'L2'!$P$6:$P$502,0)),"  ")</f>
        <v xml:space="preserve">M.7.3 -   </v>
      </c>
      <c r="P326" s="5" t="str">
        <f>P323&amp;"."&amp;RIGHT(P325,LEN(P325)-4)+1</f>
        <v>M.8.3</v>
      </c>
      <c r="Q326" s="6" t="str">
        <f>P326&amp;" - "&amp;IFERROR(INDEX('L2'!$G$6:$G$502,MATCH(P326,'L2'!$P$6:$P$502,0)),"  ")</f>
        <v xml:space="preserve">M.8.3 -   </v>
      </c>
      <c r="R326" s="5" t="str">
        <f>R323&amp;"."&amp;RIGHT(R325,LEN(R325)-4)+1</f>
        <v>M.9.3</v>
      </c>
      <c r="S326" s="6" t="str">
        <f>R326&amp;" - "&amp;IFERROR(INDEX('L2'!$G$6:$G$502,MATCH(R326,'L2'!$P$6:$P$502,0)),"  ")</f>
        <v xml:space="preserve">M.9.3 -   </v>
      </c>
      <c r="T326" s="5" t="str">
        <f>T323&amp;"."&amp;RIGHT(T325,LEN(T325)-5)+1</f>
        <v>M.10.3</v>
      </c>
      <c r="U326" s="6" t="str">
        <f>T326&amp;" - "&amp;IFERROR(INDEX('L2'!$G$6:$G$502,MATCH(T326,'L2'!$P$6:$P$502,0)),"  ")</f>
        <v xml:space="preserve">M.10.3 -   </v>
      </c>
    </row>
    <row r="327" spans="2:21" s="7" customFormat="1" ht="16">
      <c r="B327" s="5" t="str">
        <f>B323&amp;"."&amp;RIGHT(B326,LEN(B326)-4)+1</f>
        <v>M.1.4</v>
      </c>
      <c r="C327" s="6" t="str">
        <f>B327&amp;" - "&amp;IFERROR(INDEX('L2'!$G$6:$G$502,MATCH(B327,'L2'!$P$6:$P$502,0)),"  ")</f>
        <v>M.1.4 - Chimney, Stone</v>
      </c>
      <c r="D327" s="5" t="str">
        <f>D323&amp;"."&amp;RIGHT(D326,LEN(D326)-4)+1</f>
        <v>M.2.4</v>
      </c>
      <c r="E327" s="6" t="str">
        <f>D327&amp;" - "&amp;IFERROR(INDEX('L2'!$G$6:$G$502,MATCH(D327,'L2'!$P$6:$P$502,0)),"  ")</f>
        <v xml:space="preserve">M.2.4 -   </v>
      </c>
      <c r="F327" s="5" t="str">
        <f>F323&amp;"."&amp;RIGHT(F326,LEN(F326)-4)+1</f>
        <v>M.3.4</v>
      </c>
      <c r="G327" s="6" t="str">
        <f>F327&amp;" - "&amp;IFERROR(INDEX('L2'!$G$6:$G$502,MATCH(F327,'L2'!$P$6:$P$502,0)),"  ")</f>
        <v xml:space="preserve">M.3.4 -   </v>
      </c>
      <c r="H327" s="5" t="str">
        <f>H323&amp;"."&amp;RIGHT(H326,LEN(H326)-4)+1</f>
        <v>M.4.4</v>
      </c>
      <c r="I327" s="6" t="str">
        <f>H327&amp;" - "&amp;IFERROR(INDEX('L2'!$G$6:$G$502,MATCH(H327,'L2'!$P$6:$P$502,0)),"  ")</f>
        <v xml:space="preserve">M.4.4 -   </v>
      </c>
      <c r="J327" s="5" t="str">
        <f>J323&amp;"."&amp;RIGHT(J326,LEN(J326)-4)+1</f>
        <v>M.5.4</v>
      </c>
      <c r="K327" s="6" t="str">
        <f>J327&amp;" - "&amp;IFERROR(INDEX('L2'!$G$6:$G$502,MATCH(J327,'L2'!$P$6:$P$502,0)),"  ")</f>
        <v xml:space="preserve">M.5.4 -   </v>
      </c>
      <c r="L327" s="5" t="str">
        <f>L323&amp;"."&amp;RIGHT(L326,LEN(L326)-4)+1</f>
        <v>M.6.4</v>
      </c>
      <c r="M327" s="6" t="str">
        <f>L327&amp;" - "&amp;IFERROR(INDEX('L2'!$G$6:$G$502,MATCH(L327,'L2'!$P$6:$P$502,0)),"  ")</f>
        <v xml:space="preserve">M.6.4 -   </v>
      </c>
      <c r="N327" s="5" t="str">
        <f>N323&amp;"."&amp;RIGHT(N326,LEN(N326)-4)+1</f>
        <v>M.7.4</v>
      </c>
      <c r="O327" s="6" t="str">
        <f>N327&amp;" - "&amp;IFERROR(INDEX('L2'!$G$6:$G$502,MATCH(N327,'L2'!$P$6:$P$502,0)),"  ")</f>
        <v xml:space="preserve">M.7.4 -   </v>
      </c>
      <c r="P327" s="5" t="str">
        <f>P323&amp;"."&amp;RIGHT(P326,LEN(P326)-4)+1</f>
        <v>M.8.4</v>
      </c>
      <c r="Q327" s="6" t="str">
        <f>P327&amp;" - "&amp;IFERROR(INDEX('L2'!$G$6:$G$502,MATCH(P327,'L2'!$P$6:$P$502,0)),"  ")</f>
        <v xml:space="preserve">M.8.4 -   </v>
      </c>
      <c r="R327" s="5" t="str">
        <f>R323&amp;"."&amp;RIGHT(R326,LEN(R326)-4)+1</f>
        <v>M.9.4</v>
      </c>
      <c r="S327" s="6" t="str">
        <f>R327&amp;" - "&amp;IFERROR(INDEX('L2'!$G$6:$G$502,MATCH(R327,'L2'!$P$6:$P$502,0)),"  ")</f>
        <v xml:space="preserve">M.9.4 -   </v>
      </c>
      <c r="T327" s="5" t="str">
        <f>T323&amp;"."&amp;RIGHT(T326,LEN(T326)-5)+1</f>
        <v>M.10.4</v>
      </c>
      <c r="U327" s="6" t="str">
        <f>T327&amp;" - "&amp;IFERROR(INDEX('L2'!$G$6:$G$502,MATCH(T327,'L2'!$P$6:$P$502,0)),"  ")</f>
        <v xml:space="preserve">M.10.4 -   </v>
      </c>
    </row>
    <row r="328" spans="2:21" s="7" customFormat="1" ht="16">
      <c r="B328" s="5" t="str">
        <f>B323&amp;"."&amp;RIGHT(B327,LEN(B327)-4)+1</f>
        <v>M.1.5</v>
      </c>
      <c r="C328" s="6" t="str">
        <f>B328&amp;" - "&amp;IFERROR(INDEX('L2'!$G$6:$G$502,MATCH(B328,'L2'!$P$6:$P$502,0)),"  ")</f>
        <v>M.1.5 - Concrete Masonry Units (Cmu), 4"X8"</v>
      </c>
      <c r="D328" s="5" t="str">
        <f>D323&amp;"."&amp;RIGHT(D327,LEN(D327)-4)+1</f>
        <v>M.2.5</v>
      </c>
      <c r="E328" s="6" t="str">
        <f>D328&amp;" - "&amp;IFERROR(INDEX('L2'!$G$6:$G$502,MATCH(D328,'L2'!$P$6:$P$502,0)),"  ")</f>
        <v xml:space="preserve">M.2.5 -   </v>
      </c>
      <c r="F328" s="5" t="str">
        <f>F323&amp;"."&amp;RIGHT(F327,LEN(F327)-4)+1</f>
        <v>M.3.5</v>
      </c>
      <c r="G328" s="6" t="str">
        <f>F328&amp;" - "&amp;IFERROR(INDEX('L2'!$G$6:$G$502,MATCH(F328,'L2'!$P$6:$P$502,0)),"  ")</f>
        <v xml:space="preserve">M.3.5 -   </v>
      </c>
      <c r="H328" s="5" t="str">
        <f>H323&amp;"."&amp;RIGHT(H327,LEN(H327)-4)+1</f>
        <v>M.4.5</v>
      </c>
      <c r="I328" s="6" t="str">
        <f>H328&amp;" - "&amp;IFERROR(INDEX('L2'!$G$6:$G$502,MATCH(H328,'L2'!$P$6:$P$502,0)),"  ")</f>
        <v xml:space="preserve">M.4.5 -   </v>
      </c>
      <c r="J328" s="5" t="str">
        <f>J323&amp;"."&amp;RIGHT(J327,LEN(J327)-4)+1</f>
        <v>M.5.5</v>
      </c>
      <c r="K328" s="6" t="str">
        <f>J328&amp;" - "&amp;IFERROR(INDEX('L2'!$G$6:$G$502,MATCH(J328,'L2'!$P$6:$P$502,0)),"  ")</f>
        <v xml:space="preserve">M.5.5 -   </v>
      </c>
      <c r="L328" s="5" t="str">
        <f>L323&amp;"."&amp;RIGHT(L327,LEN(L327)-4)+1</f>
        <v>M.6.5</v>
      </c>
      <c r="M328" s="6" t="str">
        <f>L328&amp;" - "&amp;IFERROR(INDEX('L2'!$G$6:$G$502,MATCH(L328,'L2'!$P$6:$P$502,0)),"  ")</f>
        <v xml:space="preserve">M.6.5 -   </v>
      </c>
      <c r="N328" s="5" t="str">
        <f>N323&amp;"."&amp;RIGHT(N327,LEN(N327)-4)+1</f>
        <v>M.7.5</v>
      </c>
      <c r="O328" s="6" t="str">
        <f>N328&amp;" - "&amp;IFERROR(INDEX('L2'!$G$6:$G$502,MATCH(N328,'L2'!$P$6:$P$502,0)),"  ")</f>
        <v xml:space="preserve">M.7.5 -   </v>
      </c>
      <c r="P328" s="5" t="str">
        <f>P323&amp;"."&amp;RIGHT(P327,LEN(P327)-4)+1</f>
        <v>M.8.5</v>
      </c>
      <c r="Q328" s="6" t="str">
        <f>P328&amp;" - "&amp;IFERROR(INDEX('L2'!$G$6:$G$502,MATCH(P328,'L2'!$P$6:$P$502,0)),"  ")</f>
        <v xml:space="preserve">M.8.5 -   </v>
      </c>
      <c r="R328" s="5" t="str">
        <f>R323&amp;"."&amp;RIGHT(R327,LEN(R327)-4)+1</f>
        <v>M.9.5</v>
      </c>
      <c r="S328" s="6" t="str">
        <f>R328&amp;" - "&amp;IFERROR(INDEX('L2'!$G$6:$G$502,MATCH(R328,'L2'!$P$6:$P$502,0)),"  ")</f>
        <v xml:space="preserve">M.9.5 -   </v>
      </c>
      <c r="T328" s="5" t="str">
        <f>T323&amp;"."&amp;RIGHT(T327,LEN(T327)-5)+1</f>
        <v>M.10.5</v>
      </c>
      <c r="U328" s="6" t="str">
        <f>T328&amp;" - "&amp;IFERROR(INDEX('L2'!$G$6:$G$502,MATCH(T328,'L2'!$P$6:$P$502,0)),"  ")</f>
        <v xml:space="preserve">M.10.5 -   </v>
      </c>
    </row>
    <row r="329" spans="2:21" s="7" customFormat="1" ht="16">
      <c r="B329" s="5" t="str">
        <f>B323&amp;"."&amp;RIGHT(B328,LEN(B328)-4)+1</f>
        <v>M.1.6</v>
      </c>
      <c r="C329" s="6" t="str">
        <f>B329&amp;" - "&amp;IFERROR(INDEX('L2'!$G$6:$G$502,MATCH(B329,'L2'!$P$6:$P$502,0)),"  ")</f>
        <v>M.1.6 - Concrete Masonry Units (Cmu), 8"X8"</v>
      </c>
      <c r="D329" s="5" t="str">
        <f>D323&amp;"."&amp;RIGHT(D328,LEN(D328)-4)+1</f>
        <v>M.2.6</v>
      </c>
      <c r="E329" s="6" t="str">
        <f>D329&amp;" - "&amp;IFERROR(INDEX('L2'!$G$6:$G$502,MATCH(D329,'L2'!$P$6:$P$502,0)),"  ")</f>
        <v xml:space="preserve">M.2.6 -   </v>
      </c>
      <c r="F329" s="5" t="str">
        <f>F323&amp;"."&amp;RIGHT(F328,LEN(F328)-4)+1</f>
        <v>M.3.6</v>
      </c>
      <c r="G329" s="6" t="str">
        <f>F329&amp;" - "&amp;IFERROR(INDEX('L2'!$G$6:$G$502,MATCH(F329,'L2'!$P$6:$P$502,0)),"  ")</f>
        <v xml:space="preserve">M.3.6 -   </v>
      </c>
      <c r="H329" s="5" t="str">
        <f>H323&amp;"."&amp;RIGHT(H328,LEN(H328)-4)+1</f>
        <v>M.4.6</v>
      </c>
      <c r="I329" s="6" t="str">
        <f>H329&amp;" - "&amp;IFERROR(INDEX('L2'!$G$6:$G$502,MATCH(H329,'L2'!$P$6:$P$502,0)),"  ")</f>
        <v xml:space="preserve">M.4.6 -   </v>
      </c>
      <c r="J329" s="5" t="str">
        <f>J323&amp;"."&amp;RIGHT(J328,LEN(J328)-4)+1</f>
        <v>M.5.6</v>
      </c>
      <c r="K329" s="6" t="str">
        <f>J329&amp;" - "&amp;IFERROR(INDEX('L2'!$G$6:$G$502,MATCH(J329,'L2'!$P$6:$P$502,0)),"  ")</f>
        <v xml:space="preserve">M.5.6 -   </v>
      </c>
      <c r="L329" s="5" t="str">
        <f>L323&amp;"."&amp;RIGHT(L328,LEN(L328)-4)+1</f>
        <v>M.6.6</v>
      </c>
      <c r="M329" s="6" t="str">
        <f>L329&amp;" - "&amp;IFERROR(INDEX('L2'!$G$6:$G$502,MATCH(L329,'L2'!$P$6:$P$502,0)),"  ")</f>
        <v xml:space="preserve">M.6.6 -   </v>
      </c>
      <c r="N329" s="5" t="str">
        <f>N323&amp;"."&amp;RIGHT(N328,LEN(N328)-4)+1</f>
        <v>M.7.6</v>
      </c>
      <c r="O329" s="6" t="str">
        <f>N329&amp;" - "&amp;IFERROR(INDEX('L2'!$G$6:$G$502,MATCH(N329,'L2'!$P$6:$P$502,0)),"  ")</f>
        <v xml:space="preserve">M.7.6 -   </v>
      </c>
      <c r="P329" s="5" t="str">
        <f>P323&amp;"."&amp;RIGHT(P328,LEN(P328)-4)+1</f>
        <v>M.8.6</v>
      </c>
      <c r="Q329" s="6" t="str">
        <f>P329&amp;" - "&amp;IFERROR(INDEX('L2'!$G$6:$G$502,MATCH(P329,'L2'!$P$6:$P$502,0)),"  ")</f>
        <v xml:space="preserve">M.8.6 -   </v>
      </c>
      <c r="R329" s="5" t="str">
        <f>R323&amp;"."&amp;RIGHT(R328,LEN(R328)-4)+1</f>
        <v>M.9.6</v>
      </c>
      <c r="S329" s="6" t="str">
        <f>R329&amp;" - "&amp;IFERROR(INDEX('L2'!$G$6:$G$502,MATCH(R329,'L2'!$P$6:$P$502,0)),"  ")</f>
        <v xml:space="preserve">M.9.6 -   </v>
      </c>
      <c r="T329" s="5" t="str">
        <f>T323&amp;"."&amp;RIGHT(T328,LEN(T328)-5)+1</f>
        <v>M.10.6</v>
      </c>
      <c r="U329" s="6" t="str">
        <f>T329&amp;" - "&amp;IFERROR(INDEX('L2'!$G$6:$G$502,MATCH(T329,'L2'!$P$6:$P$502,0)),"  ")</f>
        <v xml:space="preserve">M.10.6 -   </v>
      </c>
    </row>
    <row r="330" spans="2:21" s="7" customFormat="1" ht="16">
      <c r="B330" s="5" t="str">
        <f>B323&amp;"."&amp;RIGHT(B329,LEN(B329)-4)+1</f>
        <v>M.1.7</v>
      </c>
      <c r="C330" s="6" t="str">
        <f>B330&amp;" - "&amp;IFERROR(INDEX('L2'!$G$6:$G$502,MATCH(B330,'L2'!$P$6:$P$502,0)),"  ")</f>
        <v>M.1.7 - Fireplace Complete, Brick, W/ Chimney</v>
      </c>
      <c r="D330" s="5" t="str">
        <f>D323&amp;"."&amp;RIGHT(D329,LEN(D329)-4)+1</f>
        <v>M.2.7</v>
      </c>
      <c r="E330" s="6" t="str">
        <f>D330&amp;" - "&amp;IFERROR(INDEX('L2'!$G$6:$G$502,MATCH(D330,'L2'!$P$6:$P$502,0)),"  ")</f>
        <v xml:space="preserve">M.2.7 -   </v>
      </c>
      <c r="F330" s="5" t="str">
        <f>F323&amp;"."&amp;RIGHT(F329,LEN(F329)-4)+1</f>
        <v>M.3.7</v>
      </c>
      <c r="G330" s="6" t="str">
        <f>F330&amp;" - "&amp;IFERROR(INDEX('L2'!$G$6:$G$502,MATCH(F330,'L2'!$P$6:$P$502,0)),"  ")</f>
        <v xml:space="preserve">M.3.7 -   </v>
      </c>
      <c r="H330" s="5" t="str">
        <f>H323&amp;"."&amp;RIGHT(H329,LEN(H329)-4)+1</f>
        <v>M.4.7</v>
      </c>
      <c r="I330" s="6" t="str">
        <f>H330&amp;" - "&amp;IFERROR(INDEX('L2'!$G$6:$G$502,MATCH(H330,'L2'!$P$6:$P$502,0)),"  ")</f>
        <v xml:space="preserve">M.4.7 -   </v>
      </c>
      <c r="J330" s="5" t="str">
        <f>J323&amp;"."&amp;RIGHT(J329,LEN(J329)-4)+1</f>
        <v>M.5.7</v>
      </c>
      <c r="K330" s="6" t="str">
        <f>J330&amp;" - "&amp;IFERROR(INDEX('L2'!$G$6:$G$502,MATCH(J330,'L2'!$P$6:$P$502,0)),"  ")</f>
        <v xml:space="preserve">M.5.7 -   </v>
      </c>
      <c r="L330" s="5" t="str">
        <f>L323&amp;"."&amp;RIGHT(L329,LEN(L329)-4)+1</f>
        <v>M.6.7</v>
      </c>
      <c r="M330" s="6" t="str">
        <f>L330&amp;" - "&amp;IFERROR(INDEX('L2'!$G$6:$G$502,MATCH(L330,'L2'!$P$6:$P$502,0)),"  ")</f>
        <v xml:space="preserve">M.6.7 -   </v>
      </c>
      <c r="N330" s="5" t="str">
        <f>N323&amp;"."&amp;RIGHT(N329,LEN(N329)-4)+1</f>
        <v>M.7.7</v>
      </c>
      <c r="O330" s="6" t="str">
        <f>N330&amp;" - "&amp;IFERROR(INDEX('L2'!$G$6:$G$502,MATCH(N330,'L2'!$P$6:$P$502,0)),"  ")</f>
        <v xml:space="preserve">M.7.7 -   </v>
      </c>
      <c r="P330" s="5" t="str">
        <f>P323&amp;"."&amp;RIGHT(P329,LEN(P329)-4)+1</f>
        <v>M.8.7</v>
      </c>
      <c r="Q330" s="6" t="str">
        <f>P330&amp;" - "&amp;IFERROR(INDEX('L2'!$G$6:$G$502,MATCH(P330,'L2'!$P$6:$P$502,0)),"  ")</f>
        <v xml:space="preserve">M.8.7 -   </v>
      </c>
      <c r="R330" s="5" t="str">
        <f>R323&amp;"."&amp;RIGHT(R329,LEN(R329)-4)+1</f>
        <v>M.9.7</v>
      </c>
      <c r="S330" s="6" t="str">
        <f>R330&amp;" - "&amp;IFERROR(INDEX('L2'!$G$6:$G$502,MATCH(R330,'L2'!$P$6:$P$502,0)),"  ")</f>
        <v xml:space="preserve">M.9.7 -   </v>
      </c>
      <c r="T330" s="5" t="str">
        <f>T323&amp;"."&amp;RIGHT(T329,LEN(T329)-5)+1</f>
        <v>M.10.7</v>
      </c>
      <c r="U330" s="6" t="str">
        <f>T330&amp;" - "&amp;IFERROR(INDEX('L2'!$G$6:$G$502,MATCH(T330,'L2'!$P$6:$P$502,0)),"  ")</f>
        <v xml:space="preserve">M.10.7 -   </v>
      </c>
    </row>
    <row r="331" spans="2:21" s="7" customFormat="1" ht="16">
      <c r="B331" s="5" t="str">
        <f>B323&amp;"."&amp;RIGHT(B330,LEN(B330)-4)+1</f>
        <v>M.1.8</v>
      </c>
      <c r="C331" s="6" t="str">
        <f>B331&amp;" - "&amp;IFERROR(INDEX('L2'!$G$6:$G$502,MATCH(B331,'L2'!$P$6:$P$502,0)),"  ")</f>
        <v>M.1.8 - Masonry Allowance</v>
      </c>
      <c r="D331" s="5" t="str">
        <f>D323&amp;"."&amp;RIGHT(D330,LEN(D330)-4)+1</f>
        <v>M.2.8</v>
      </c>
      <c r="E331" s="6" t="str">
        <f>D331&amp;" - "&amp;IFERROR(INDEX('L2'!$G$6:$G$502,MATCH(D331,'L2'!$P$6:$P$502,0)),"  ")</f>
        <v xml:space="preserve">M.2.8 -   </v>
      </c>
      <c r="F331" s="5" t="str">
        <f>F323&amp;"."&amp;RIGHT(F330,LEN(F330)-4)+1</f>
        <v>M.3.8</v>
      </c>
      <c r="G331" s="6" t="str">
        <f>F331&amp;" - "&amp;IFERROR(INDEX('L2'!$G$6:$G$502,MATCH(F331,'L2'!$P$6:$P$502,0)),"  ")</f>
        <v xml:space="preserve">M.3.8 -   </v>
      </c>
      <c r="H331" s="5" t="str">
        <f>H323&amp;"."&amp;RIGHT(H330,LEN(H330)-4)+1</f>
        <v>M.4.8</v>
      </c>
      <c r="I331" s="6" t="str">
        <f>H331&amp;" - "&amp;IFERROR(INDEX('L2'!$G$6:$G$502,MATCH(H331,'L2'!$P$6:$P$502,0)),"  ")</f>
        <v xml:space="preserve">M.4.8 -   </v>
      </c>
      <c r="J331" s="5" t="str">
        <f>J323&amp;"."&amp;RIGHT(J330,LEN(J330)-4)+1</f>
        <v>M.5.8</v>
      </c>
      <c r="K331" s="6" t="str">
        <f>J331&amp;" - "&amp;IFERROR(INDEX('L2'!$G$6:$G$502,MATCH(J331,'L2'!$P$6:$P$502,0)),"  ")</f>
        <v xml:space="preserve">M.5.8 -   </v>
      </c>
      <c r="L331" s="5" t="str">
        <f>L323&amp;"."&amp;RIGHT(L330,LEN(L330)-4)+1</f>
        <v>M.6.8</v>
      </c>
      <c r="M331" s="6" t="str">
        <f>L331&amp;" - "&amp;IFERROR(INDEX('L2'!$G$6:$G$502,MATCH(L331,'L2'!$P$6:$P$502,0)),"  ")</f>
        <v xml:space="preserve">M.6.8 -   </v>
      </c>
      <c r="N331" s="5" t="str">
        <f>N323&amp;"."&amp;RIGHT(N330,LEN(N330)-4)+1</f>
        <v>M.7.8</v>
      </c>
      <c r="O331" s="6" t="str">
        <f>N331&amp;" - "&amp;IFERROR(INDEX('L2'!$G$6:$G$502,MATCH(N331,'L2'!$P$6:$P$502,0)),"  ")</f>
        <v xml:space="preserve">M.7.8 -   </v>
      </c>
      <c r="P331" s="5" t="str">
        <f>P323&amp;"."&amp;RIGHT(P330,LEN(P330)-4)+1</f>
        <v>M.8.8</v>
      </c>
      <c r="Q331" s="6" t="str">
        <f>P331&amp;" - "&amp;IFERROR(INDEX('L2'!$G$6:$G$502,MATCH(P331,'L2'!$P$6:$P$502,0)),"  ")</f>
        <v xml:space="preserve">M.8.8 -   </v>
      </c>
      <c r="R331" s="5" t="str">
        <f>R323&amp;"."&amp;RIGHT(R330,LEN(R330)-4)+1</f>
        <v>M.9.8</v>
      </c>
      <c r="S331" s="6" t="str">
        <f>R331&amp;" - "&amp;IFERROR(INDEX('L2'!$G$6:$G$502,MATCH(R331,'L2'!$P$6:$P$502,0)),"  ")</f>
        <v xml:space="preserve">M.9.8 -   </v>
      </c>
      <c r="T331" s="5" t="str">
        <f>T323&amp;"."&amp;RIGHT(T330,LEN(T330)-5)+1</f>
        <v>M.10.8</v>
      </c>
      <c r="U331" s="6" t="str">
        <f>T331&amp;" - "&amp;IFERROR(INDEX('L2'!$G$6:$G$502,MATCH(T331,'L2'!$P$6:$P$502,0)),"  ")</f>
        <v xml:space="preserve">M.10.8 -   </v>
      </c>
    </row>
    <row r="332" spans="2:21" s="7" customFormat="1" ht="16">
      <c r="B332" s="5" t="str">
        <f>B323&amp;"."&amp;RIGHT(B331,LEN(B331)-4)+1</f>
        <v>M.1.9</v>
      </c>
      <c r="C332" s="6" t="str">
        <f>B332&amp;" - "&amp;IFERROR(INDEX('L2'!$G$6:$G$502,MATCH(B332,'L2'!$P$6:$P$502,0)),"  ")</f>
        <v>M.1.9 - Masonry Exterior Waterproofing</v>
      </c>
      <c r="D332" s="5" t="str">
        <f>D323&amp;"."&amp;RIGHT(D331,LEN(D331)-4)+1</f>
        <v>M.2.9</v>
      </c>
      <c r="E332" s="6" t="str">
        <f>D332&amp;" - "&amp;IFERROR(INDEX('L2'!$G$6:$G$502,MATCH(D332,'L2'!$P$6:$P$502,0)),"  ")</f>
        <v xml:space="preserve">M.2.9 -   </v>
      </c>
      <c r="F332" s="5" t="str">
        <f>F323&amp;"."&amp;RIGHT(F331,LEN(F331)-4)+1</f>
        <v>M.3.9</v>
      </c>
      <c r="G332" s="6" t="str">
        <f>F332&amp;" - "&amp;IFERROR(INDEX('L2'!$G$6:$G$502,MATCH(F332,'L2'!$P$6:$P$502,0)),"  ")</f>
        <v xml:space="preserve">M.3.9 -   </v>
      </c>
      <c r="H332" s="5" t="str">
        <f>H323&amp;"."&amp;RIGHT(H331,LEN(H331)-4)+1</f>
        <v>M.4.9</v>
      </c>
      <c r="I332" s="6" t="str">
        <f>H332&amp;" - "&amp;IFERROR(INDEX('L2'!$G$6:$G$502,MATCH(H332,'L2'!$P$6:$P$502,0)),"  ")</f>
        <v xml:space="preserve">M.4.9 -   </v>
      </c>
      <c r="J332" s="5" t="str">
        <f>J323&amp;"."&amp;RIGHT(J331,LEN(J331)-4)+1</f>
        <v>M.5.9</v>
      </c>
      <c r="K332" s="6" t="str">
        <f>J332&amp;" - "&amp;IFERROR(INDEX('L2'!$G$6:$G$502,MATCH(J332,'L2'!$P$6:$P$502,0)),"  ")</f>
        <v xml:space="preserve">M.5.9 -   </v>
      </c>
      <c r="L332" s="5" t="str">
        <f>L323&amp;"."&amp;RIGHT(L331,LEN(L331)-4)+1</f>
        <v>M.6.9</v>
      </c>
      <c r="M332" s="6" t="str">
        <f>L332&amp;" - "&amp;IFERROR(INDEX('L2'!$G$6:$G$502,MATCH(L332,'L2'!$P$6:$P$502,0)),"  ")</f>
        <v xml:space="preserve">M.6.9 -   </v>
      </c>
      <c r="N332" s="5" t="str">
        <f>N323&amp;"."&amp;RIGHT(N331,LEN(N331)-4)+1</f>
        <v>M.7.9</v>
      </c>
      <c r="O332" s="6" t="str">
        <f>N332&amp;" - "&amp;IFERROR(INDEX('L2'!$G$6:$G$502,MATCH(N332,'L2'!$P$6:$P$502,0)),"  ")</f>
        <v xml:space="preserve">M.7.9 -   </v>
      </c>
      <c r="P332" s="5" t="str">
        <f>P323&amp;"."&amp;RIGHT(P331,LEN(P331)-4)+1</f>
        <v>M.8.9</v>
      </c>
      <c r="Q332" s="6" t="str">
        <f>P332&amp;" - "&amp;IFERROR(INDEX('L2'!$G$6:$G$502,MATCH(P332,'L2'!$P$6:$P$502,0)),"  ")</f>
        <v xml:space="preserve">M.8.9 -   </v>
      </c>
      <c r="R332" s="5" t="str">
        <f>R323&amp;"."&amp;RIGHT(R331,LEN(R331)-4)+1</f>
        <v>M.9.9</v>
      </c>
      <c r="S332" s="6" t="str">
        <f>R332&amp;" - "&amp;IFERROR(INDEX('L2'!$G$6:$G$502,MATCH(R332,'L2'!$P$6:$P$502,0)),"  ")</f>
        <v xml:space="preserve">M.9.9 -   </v>
      </c>
      <c r="T332" s="5" t="str">
        <f>T323&amp;"."&amp;RIGHT(T331,LEN(T331)-5)+1</f>
        <v>M.10.9</v>
      </c>
      <c r="U332" s="6" t="str">
        <f>T332&amp;" - "&amp;IFERROR(INDEX('L2'!$G$6:$G$502,MATCH(T332,'L2'!$P$6:$P$502,0)),"  ")</f>
        <v xml:space="preserve">M.10.9 -   </v>
      </c>
    </row>
    <row r="333" spans="2:21" s="7" customFormat="1" ht="16">
      <c r="B333" s="5" t="str">
        <f>B323&amp;"."&amp;RIGHT(B332,LEN(B332)-4)+1</f>
        <v>M.1.10</v>
      </c>
      <c r="C333" s="6" t="str">
        <f>B333&amp;" - "&amp;IFERROR(INDEX('L2'!$G$6:$G$502,MATCH(B333,'L2'!$P$6:$P$502,0)),"  ")</f>
        <v>M.1.10 - Natural Stone</v>
      </c>
      <c r="D333" s="5" t="str">
        <f>D323&amp;"."&amp;RIGHT(D332,LEN(D332)-4)+1</f>
        <v>M.2.10</v>
      </c>
      <c r="E333" s="6" t="str">
        <f>D333&amp;" - "&amp;IFERROR(INDEX('L2'!$G$6:$G$502,MATCH(D333,'L2'!$P$6:$P$502,0)),"  ")</f>
        <v xml:space="preserve">M.2.10 -   </v>
      </c>
      <c r="F333" s="5" t="str">
        <f>F323&amp;"."&amp;RIGHT(F332,LEN(F332)-4)+1</f>
        <v>M.3.10</v>
      </c>
      <c r="G333" s="6" t="str">
        <f>F333&amp;" - "&amp;IFERROR(INDEX('L2'!$G$6:$G$502,MATCH(F333,'L2'!$P$6:$P$502,0)),"  ")</f>
        <v xml:space="preserve">M.3.10 -   </v>
      </c>
      <c r="H333" s="5" t="str">
        <f>H323&amp;"."&amp;RIGHT(H332,LEN(H332)-4)+1</f>
        <v>M.4.10</v>
      </c>
      <c r="I333" s="6" t="str">
        <f>H333&amp;" - "&amp;IFERROR(INDEX('L2'!$G$6:$G$502,MATCH(H333,'L2'!$P$6:$P$502,0)),"  ")</f>
        <v xml:space="preserve">M.4.10 -   </v>
      </c>
      <c r="J333" s="5" t="str">
        <f>J323&amp;"."&amp;RIGHT(J332,LEN(J332)-4)+1</f>
        <v>M.5.10</v>
      </c>
      <c r="K333" s="6" t="str">
        <f>J333&amp;" - "&amp;IFERROR(INDEX('L2'!$G$6:$G$502,MATCH(J333,'L2'!$P$6:$P$502,0)),"  ")</f>
        <v xml:space="preserve">M.5.10 -   </v>
      </c>
      <c r="L333" s="5" t="str">
        <f>L323&amp;"."&amp;RIGHT(L332,LEN(L332)-4)+1</f>
        <v>M.6.10</v>
      </c>
      <c r="M333" s="6" t="str">
        <f>L333&amp;" - "&amp;IFERROR(INDEX('L2'!$G$6:$G$502,MATCH(L333,'L2'!$P$6:$P$502,0)),"  ")</f>
        <v xml:space="preserve">M.6.10 -   </v>
      </c>
      <c r="N333" s="5" t="str">
        <f>N323&amp;"."&amp;RIGHT(N332,LEN(N332)-4)+1</f>
        <v>M.7.10</v>
      </c>
      <c r="O333" s="6" t="str">
        <f>N333&amp;" - "&amp;IFERROR(INDEX('L2'!$G$6:$G$502,MATCH(N333,'L2'!$P$6:$P$502,0)),"  ")</f>
        <v xml:space="preserve">M.7.10 -   </v>
      </c>
      <c r="P333" s="5" t="str">
        <f>P323&amp;"."&amp;RIGHT(P332,LEN(P332)-4)+1</f>
        <v>M.8.10</v>
      </c>
      <c r="Q333" s="6" t="str">
        <f>P333&amp;" - "&amp;IFERROR(INDEX('L2'!$G$6:$G$502,MATCH(P333,'L2'!$P$6:$P$502,0)),"  ")</f>
        <v xml:space="preserve">M.8.10 -   </v>
      </c>
      <c r="R333" s="5" t="str">
        <f>R323&amp;"."&amp;RIGHT(R332,LEN(R332)-4)+1</f>
        <v>M.9.10</v>
      </c>
      <c r="S333" s="6" t="str">
        <f>R333&amp;" - "&amp;IFERROR(INDEX('L2'!$G$6:$G$502,MATCH(R333,'L2'!$P$6:$P$502,0)),"  ")</f>
        <v xml:space="preserve">M.9.10 -   </v>
      </c>
      <c r="T333" s="5" t="str">
        <f>T323&amp;"."&amp;RIGHT(T332,LEN(T332)-5)+1</f>
        <v>M.10.10</v>
      </c>
      <c r="U333" s="6" t="str">
        <f>T333&amp;" - "&amp;IFERROR(INDEX('L2'!$G$6:$G$502,MATCH(T333,'L2'!$P$6:$P$502,0)),"  ")</f>
        <v xml:space="preserve">M.10.10 -   </v>
      </c>
    </row>
    <row r="334" spans="2:21" s="7" customFormat="1" ht="16">
      <c r="B334" s="5" t="str">
        <f>B323&amp;"."&amp;RIGHT(B333,LEN(B333)-4)+1</f>
        <v>M.1.11</v>
      </c>
      <c r="C334" s="6" t="str">
        <f>B334&amp;" - "&amp;IFERROR(INDEX('L2'!$G$6:$G$502,MATCH(B334,'L2'!$P$6:$P$502,0)),"  ")</f>
        <v xml:space="preserve">M.1.11 -   </v>
      </c>
      <c r="D334" s="5" t="str">
        <f>D323&amp;"."&amp;RIGHT(D333,LEN(D333)-4)+1</f>
        <v>M.2.11</v>
      </c>
      <c r="E334" s="6" t="str">
        <f>D334&amp;" - "&amp;IFERROR(INDEX('L2'!$G$6:$G$502,MATCH(D334,'L2'!$P$6:$P$502,0)),"  ")</f>
        <v xml:space="preserve">M.2.11 -   </v>
      </c>
      <c r="F334" s="5" t="str">
        <f>F323&amp;"."&amp;RIGHT(F333,LEN(F333)-4)+1</f>
        <v>M.3.11</v>
      </c>
      <c r="G334" s="6" t="str">
        <f>F334&amp;" - "&amp;IFERROR(INDEX('L2'!$G$6:$G$502,MATCH(F334,'L2'!$P$6:$P$502,0)),"  ")</f>
        <v xml:space="preserve">M.3.11 -   </v>
      </c>
      <c r="H334" s="5" t="str">
        <f>H323&amp;"."&amp;RIGHT(H333,LEN(H333)-4)+1</f>
        <v>M.4.11</v>
      </c>
      <c r="I334" s="6" t="str">
        <f>H334&amp;" - "&amp;IFERROR(INDEX('L2'!$G$6:$G$502,MATCH(H334,'L2'!$P$6:$P$502,0)),"  ")</f>
        <v xml:space="preserve">M.4.11 -   </v>
      </c>
      <c r="J334" s="5" t="str">
        <f>J323&amp;"."&amp;RIGHT(J333,LEN(J333)-4)+1</f>
        <v>M.5.11</v>
      </c>
      <c r="K334" s="6" t="str">
        <f>J334&amp;" - "&amp;IFERROR(INDEX('L2'!$G$6:$G$502,MATCH(J334,'L2'!$P$6:$P$502,0)),"  ")</f>
        <v xml:space="preserve">M.5.11 -   </v>
      </c>
      <c r="L334" s="5" t="str">
        <f>L323&amp;"."&amp;RIGHT(L333,LEN(L333)-4)+1</f>
        <v>M.6.11</v>
      </c>
      <c r="M334" s="6" t="str">
        <f>L334&amp;" - "&amp;IFERROR(INDEX('L2'!$G$6:$G$502,MATCH(L334,'L2'!$P$6:$P$502,0)),"  ")</f>
        <v xml:space="preserve">M.6.11 -   </v>
      </c>
      <c r="N334" s="5" t="str">
        <f>N323&amp;"."&amp;RIGHT(N333,LEN(N333)-4)+1</f>
        <v>M.7.11</v>
      </c>
      <c r="O334" s="6" t="str">
        <f>N334&amp;" - "&amp;IFERROR(INDEX('L2'!$G$6:$G$502,MATCH(N334,'L2'!$P$6:$P$502,0)),"  ")</f>
        <v xml:space="preserve">M.7.11 -   </v>
      </c>
      <c r="P334" s="5" t="str">
        <f>P323&amp;"."&amp;RIGHT(P333,LEN(P333)-4)+1</f>
        <v>M.8.11</v>
      </c>
      <c r="Q334" s="6" t="str">
        <f>P334&amp;" - "&amp;IFERROR(INDEX('L2'!$G$6:$G$502,MATCH(P334,'L2'!$P$6:$P$502,0)),"  ")</f>
        <v xml:space="preserve">M.8.11 -   </v>
      </c>
      <c r="R334" s="5" t="str">
        <f>R323&amp;"."&amp;RIGHT(R333,LEN(R333)-4)+1</f>
        <v>M.9.11</v>
      </c>
      <c r="S334" s="6" t="str">
        <f>R334&amp;" - "&amp;IFERROR(INDEX('L2'!$G$6:$G$502,MATCH(R334,'L2'!$P$6:$P$502,0)),"  ")</f>
        <v xml:space="preserve">M.9.11 -   </v>
      </c>
      <c r="T334" s="5" t="str">
        <f>T323&amp;"."&amp;RIGHT(T333,LEN(T333)-5)+1</f>
        <v>M.10.11</v>
      </c>
      <c r="U334" s="6" t="str">
        <f>T334&amp;" - "&amp;IFERROR(INDEX('L2'!$G$6:$G$502,MATCH(T334,'L2'!$P$6:$P$502,0)),"  ")</f>
        <v xml:space="preserve">M.10.11 -   </v>
      </c>
    </row>
    <row r="335" spans="2:21" s="7" customFormat="1" ht="16">
      <c r="B335" s="5" t="str">
        <f>B323&amp;"."&amp;RIGHT(B334,LEN(B334)-4)+1</f>
        <v>M.1.12</v>
      </c>
      <c r="C335" s="6" t="str">
        <f>B335&amp;" - "&amp;IFERROR(INDEX('L2'!$G$6:$G$502,MATCH(B335,'L2'!$P$6:$P$502,0)),"  ")</f>
        <v xml:space="preserve">M.1.12 -   </v>
      </c>
      <c r="D335" s="5" t="str">
        <f>D323&amp;"."&amp;RIGHT(D334,LEN(D334)-4)+1</f>
        <v>M.2.12</v>
      </c>
      <c r="E335" s="6" t="str">
        <f>D335&amp;" - "&amp;IFERROR(INDEX('L2'!$G$6:$G$502,MATCH(D335,'L2'!$P$6:$P$502,0)),"  ")</f>
        <v xml:space="preserve">M.2.12 -   </v>
      </c>
      <c r="F335" s="5" t="str">
        <f>F323&amp;"."&amp;RIGHT(F334,LEN(F334)-4)+1</f>
        <v>M.3.12</v>
      </c>
      <c r="G335" s="6" t="str">
        <f>F335&amp;" - "&amp;IFERROR(INDEX('L2'!$G$6:$G$502,MATCH(F335,'L2'!$P$6:$P$502,0)),"  ")</f>
        <v xml:space="preserve">M.3.12 -   </v>
      </c>
      <c r="H335" s="5" t="str">
        <f>H323&amp;"."&amp;RIGHT(H334,LEN(H334)-4)+1</f>
        <v>M.4.12</v>
      </c>
      <c r="I335" s="6" t="str">
        <f>H335&amp;" - "&amp;IFERROR(INDEX('L2'!$G$6:$G$502,MATCH(H335,'L2'!$P$6:$P$502,0)),"  ")</f>
        <v xml:space="preserve">M.4.12 -   </v>
      </c>
      <c r="J335" s="5" t="str">
        <f>J323&amp;"."&amp;RIGHT(J334,LEN(J334)-4)+1</f>
        <v>M.5.12</v>
      </c>
      <c r="K335" s="6" t="str">
        <f>J335&amp;" - "&amp;IFERROR(INDEX('L2'!$G$6:$G$502,MATCH(J335,'L2'!$P$6:$P$502,0)),"  ")</f>
        <v xml:space="preserve">M.5.12 -   </v>
      </c>
      <c r="L335" s="5" t="str">
        <f>L323&amp;"."&amp;RIGHT(L334,LEN(L334)-4)+1</f>
        <v>M.6.12</v>
      </c>
      <c r="M335" s="6" t="str">
        <f>L335&amp;" - "&amp;IFERROR(INDEX('L2'!$G$6:$G$502,MATCH(L335,'L2'!$P$6:$P$502,0)),"  ")</f>
        <v xml:space="preserve">M.6.12 -   </v>
      </c>
      <c r="N335" s="5" t="str">
        <f>N323&amp;"."&amp;RIGHT(N334,LEN(N334)-4)+1</f>
        <v>M.7.12</v>
      </c>
      <c r="O335" s="6" t="str">
        <f>N335&amp;" - "&amp;IFERROR(INDEX('L2'!$G$6:$G$502,MATCH(N335,'L2'!$P$6:$P$502,0)),"  ")</f>
        <v xml:space="preserve">M.7.12 -   </v>
      </c>
      <c r="P335" s="5" t="str">
        <f>P323&amp;"."&amp;RIGHT(P334,LEN(P334)-4)+1</f>
        <v>M.8.12</v>
      </c>
      <c r="Q335" s="6" t="str">
        <f>P335&amp;" - "&amp;IFERROR(INDEX('L2'!$G$6:$G$502,MATCH(P335,'L2'!$P$6:$P$502,0)),"  ")</f>
        <v xml:space="preserve">M.8.12 -   </v>
      </c>
      <c r="R335" s="5" t="str">
        <f>R323&amp;"."&amp;RIGHT(R334,LEN(R334)-4)+1</f>
        <v>M.9.12</v>
      </c>
      <c r="S335" s="6" t="str">
        <f>R335&amp;" - "&amp;IFERROR(INDEX('L2'!$G$6:$G$502,MATCH(R335,'L2'!$P$6:$P$502,0)),"  ")</f>
        <v xml:space="preserve">M.9.12 -   </v>
      </c>
      <c r="T335" s="5" t="str">
        <f>T323&amp;"."&amp;RIGHT(T334,LEN(T334)-5)+1</f>
        <v>M.10.12</v>
      </c>
      <c r="U335" s="6" t="str">
        <f>T335&amp;" - "&amp;IFERROR(INDEX('L2'!$G$6:$G$502,MATCH(T335,'L2'!$P$6:$P$502,0)),"  ")</f>
        <v xml:space="preserve">M.10.12 -   </v>
      </c>
    </row>
    <row r="336" spans="2:21" s="7" customFormat="1" ht="16">
      <c r="B336" s="5" t="str">
        <f>B323&amp;"."&amp;RIGHT(B335,LEN(B335)-4)+1</f>
        <v>M.1.13</v>
      </c>
      <c r="C336" s="6" t="str">
        <f>B336&amp;" - "&amp;IFERROR(INDEX('L2'!$G$6:$G$502,MATCH(B336,'L2'!$P$6:$P$502,0)),"  ")</f>
        <v xml:space="preserve">M.1.13 -   </v>
      </c>
      <c r="D336" s="5" t="str">
        <f>D323&amp;"."&amp;RIGHT(D335,LEN(D335)-4)+1</f>
        <v>M.2.13</v>
      </c>
      <c r="E336" s="6" t="str">
        <f>D336&amp;" - "&amp;IFERROR(INDEX('L2'!$G$6:$G$502,MATCH(D336,'L2'!$P$6:$P$502,0)),"  ")</f>
        <v xml:space="preserve">M.2.13 -   </v>
      </c>
      <c r="F336" s="5" t="str">
        <f>F323&amp;"."&amp;RIGHT(F335,LEN(F335)-4)+1</f>
        <v>M.3.13</v>
      </c>
      <c r="G336" s="6" t="str">
        <f>F336&amp;" - "&amp;IFERROR(INDEX('L2'!$G$6:$G$502,MATCH(F336,'L2'!$P$6:$P$502,0)),"  ")</f>
        <v xml:space="preserve">M.3.13 -   </v>
      </c>
      <c r="H336" s="5" t="str">
        <f>H323&amp;"."&amp;RIGHT(H335,LEN(H335)-4)+1</f>
        <v>M.4.13</v>
      </c>
      <c r="I336" s="6" t="str">
        <f>H336&amp;" - "&amp;IFERROR(INDEX('L2'!$G$6:$G$502,MATCH(H336,'L2'!$P$6:$P$502,0)),"  ")</f>
        <v xml:space="preserve">M.4.13 -   </v>
      </c>
      <c r="J336" s="5" t="str">
        <f>J323&amp;"."&amp;RIGHT(J335,LEN(J335)-4)+1</f>
        <v>M.5.13</v>
      </c>
      <c r="K336" s="6" t="str">
        <f>J336&amp;" - "&amp;IFERROR(INDEX('L2'!$G$6:$G$502,MATCH(J336,'L2'!$P$6:$P$502,0)),"  ")</f>
        <v xml:space="preserve">M.5.13 -   </v>
      </c>
      <c r="L336" s="5" t="str">
        <f>L323&amp;"."&amp;RIGHT(L335,LEN(L335)-4)+1</f>
        <v>M.6.13</v>
      </c>
      <c r="M336" s="6" t="str">
        <f>L336&amp;" - "&amp;IFERROR(INDEX('L2'!$G$6:$G$502,MATCH(L336,'L2'!$P$6:$P$502,0)),"  ")</f>
        <v xml:space="preserve">M.6.13 -   </v>
      </c>
      <c r="N336" s="5" t="str">
        <f>N323&amp;"."&amp;RIGHT(N335,LEN(N335)-4)+1</f>
        <v>M.7.13</v>
      </c>
      <c r="O336" s="6" t="str">
        <f>N336&amp;" - "&amp;IFERROR(INDEX('L2'!$G$6:$G$502,MATCH(N336,'L2'!$P$6:$P$502,0)),"  ")</f>
        <v xml:space="preserve">M.7.13 -   </v>
      </c>
      <c r="P336" s="5" t="str">
        <f>P323&amp;"."&amp;RIGHT(P335,LEN(P335)-4)+1</f>
        <v>M.8.13</v>
      </c>
      <c r="Q336" s="6" t="str">
        <f>P336&amp;" - "&amp;IFERROR(INDEX('L2'!$G$6:$G$502,MATCH(P336,'L2'!$P$6:$P$502,0)),"  ")</f>
        <v xml:space="preserve">M.8.13 -   </v>
      </c>
      <c r="R336" s="5" t="str">
        <f>R323&amp;"."&amp;RIGHT(R335,LEN(R335)-4)+1</f>
        <v>M.9.13</v>
      </c>
      <c r="S336" s="6" t="str">
        <f>R336&amp;" - "&amp;IFERROR(INDEX('L2'!$G$6:$G$502,MATCH(R336,'L2'!$P$6:$P$502,0)),"  ")</f>
        <v xml:space="preserve">M.9.13 -   </v>
      </c>
      <c r="T336" s="5" t="str">
        <f>T323&amp;"."&amp;RIGHT(T335,LEN(T335)-5)+1</f>
        <v>M.10.13</v>
      </c>
      <c r="U336" s="6" t="str">
        <f>T336&amp;" - "&amp;IFERROR(INDEX('L2'!$G$6:$G$502,MATCH(T336,'L2'!$P$6:$P$502,0)),"  ")</f>
        <v xml:space="preserve">M.10.13 -   </v>
      </c>
    </row>
    <row r="337" spans="2:21" s="7" customFormat="1" ht="16">
      <c r="B337" s="5" t="str">
        <f>B323&amp;"."&amp;RIGHT(B336,LEN(B336)-4)+1</f>
        <v>M.1.14</v>
      </c>
      <c r="C337" s="6" t="str">
        <f>B337&amp;" - "&amp;IFERROR(INDEX('L2'!$G$6:$G$502,MATCH(B337,'L2'!$P$6:$P$502,0)),"  ")</f>
        <v xml:space="preserve">M.1.14 -   </v>
      </c>
      <c r="D337" s="5" t="str">
        <f>D323&amp;"."&amp;RIGHT(D336,LEN(D336)-4)+1</f>
        <v>M.2.14</v>
      </c>
      <c r="E337" s="6" t="str">
        <f>D337&amp;" - "&amp;IFERROR(INDEX('L2'!$G$6:$G$502,MATCH(D337,'L2'!$P$6:$P$502,0)),"  ")</f>
        <v xml:space="preserve">M.2.14 -   </v>
      </c>
      <c r="F337" s="5" t="str">
        <f>F323&amp;"."&amp;RIGHT(F336,LEN(F336)-4)+1</f>
        <v>M.3.14</v>
      </c>
      <c r="G337" s="6" t="str">
        <f>F337&amp;" - "&amp;IFERROR(INDEX('L2'!$G$6:$G$502,MATCH(F337,'L2'!$P$6:$P$502,0)),"  ")</f>
        <v xml:space="preserve">M.3.14 -   </v>
      </c>
      <c r="H337" s="5" t="str">
        <f>H323&amp;"."&amp;RIGHT(H336,LEN(H336)-4)+1</f>
        <v>M.4.14</v>
      </c>
      <c r="I337" s="6" t="str">
        <f>H337&amp;" - "&amp;IFERROR(INDEX('L2'!$G$6:$G$502,MATCH(H337,'L2'!$P$6:$P$502,0)),"  ")</f>
        <v xml:space="preserve">M.4.14 -   </v>
      </c>
      <c r="J337" s="5" t="str">
        <f>J323&amp;"."&amp;RIGHT(J336,LEN(J336)-4)+1</f>
        <v>M.5.14</v>
      </c>
      <c r="K337" s="6" t="str">
        <f>J337&amp;" - "&amp;IFERROR(INDEX('L2'!$G$6:$G$502,MATCH(J337,'L2'!$P$6:$P$502,0)),"  ")</f>
        <v xml:space="preserve">M.5.14 -   </v>
      </c>
      <c r="L337" s="5" t="str">
        <f>L323&amp;"."&amp;RIGHT(L336,LEN(L336)-4)+1</f>
        <v>M.6.14</v>
      </c>
      <c r="M337" s="6" t="str">
        <f>L337&amp;" - "&amp;IFERROR(INDEX('L2'!$G$6:$G$502,MATCH(L337,'L2'!$P$6:$P$502,0)),"  ")</f>
        <v xml:space="preserve">M.6.14 -   </v>
      </c>
      <c r="N337" s="5" t="str">
        <f>N323&amp;"."&amp;RIGHT(N336,LEN(N336)-4)+1</f>
        <v>M.7.14</v>
      </c>
      <c r="O337" s="6" t="str">
        <f>N337&amp;" - "&amp;IFERROR(INDEX('L2'!$G$6:$G$502,MATCH(N337,'L2'!$P$6:$P$502,0)),"  ")</f>
        <v xml:space="preserve">M.7.14 -   </v>
      </c>
      <c r="P337" s="5" t="str">
        <f>P323&amp;"."&amp;RIGHT(P336,LEN(P336)-4)+1</f>
        <v>M.8.14</v>
      </c>
      <c r="Q337" s="6" t="str">
        <f>P337&amp;" - "&amp;IFERROR(INDEX('L2'!$G$6:$G$502,MATCH(P337,'L2'!$P$6:$P$502,0)),"  ")</f>
        <v xml:space="preserve">M.8.14 -   </v>
      </c>
      <c r="R337" s="5" t="str">
        <f>R323&amp;"."&amp;RIGHT(R336,LEN(R336)-4)+1</f>
        <v>M.9.14</v>
      </c>
      <c r="S337" s="6" t="str">
        <f>R337&amp;" - "&amp;IFERROR(INDEX('L2'!$G$6:$G$502,MATCH(R337,'L2'!$P$6:$P$502,0)),"  ")</f>
        <v xml:space="preserve">M.9.14 -   </v>
      </c>
      <c r="T337" s="5" t="str">
        <f>T323&amp;"."&amp;RIGHT(T336,LEN(T336)-5)+1</f>
        <v>M.10.14</v>
      </c>
      <c r="U337" s="6" t="str">
        <f>T337&amp;" - "&amp;IFERROR(INDEX('L2'!$G$6:$G$502,MATCH(T337,'L2'!$P$6:$P$502,0)),"  ")</f>
        <v xml:space="preserve">M.10.14 -   </v>
      </c>
    </row>
    <row r="338" spans="2:21" s="7" customFormat="1" ht="16">
      <c r="B338" s="5" t="str">
        <f>B323&amp;"."&amp;RIGHT(B337,LEN(B337)-4)+1</f>
        <v>M.1.15</v>
      </c>
      <c r="C338" s="6" t="str">
        <f>B338&amp;" - "&amp;IFERROR(INDEX('L2'!$G$6:$G$502,MATCH(B338,'L2'!$P$6:$P$502,0)),"  ")</f>
        <v xml:space="preserve">M.1.15 -   </v>
      </c>
      <c r="D338" s="5" t="str">
        <f>D323&amp;"."&amp;RIGHT(D337,LEN(D337)-4)+1</f>
        <v>M.2.15</v>
      </c>
      <c r="E338" s="6" t="str">
        <f>D338&amp;" - "&amp;IFERROR(INDEX('L2'!$G$6:$G$502,MATCH(D338,'L2'!$P$6:$P$502,0)),"  ")</f>
        <v xml:space="preserve">M.2.15 -   </v>
      </c>
      <c r="F338" s="5" t="str">
        <f>F323&amp;"."&amp;RIGHT(F337,LEN(F337)-4)+1</f>
        <v>M.3.15</v>
      </c>
      <c r="G338" s="6" t="str">
        <f>F338&amp;" - "&amp;IFERROR(INDEX('L2'!$G$6:$G$502,MATCH(F338,'L2'!$P$6:$P$502,0)),"  ")</f>
        <v xml:space="preserve">M.3.15 -   </v>
      </c>
      <c r="H338" s="5" t="str">
        <f>H323&amp;"."&amp;RIGHT(H337,LEN(H337)-4)+1</f>
        <v>M.4.15</v>
      </c>
      <c r="I338" s="6" t="str">
        <f>H338&amp;" - "&amp;IFERROR(INDEX('L2'!$G$6:$G$502,MATCH(H338,'L2'!$P$6:$P$502,0)),"  ")</f>
        <v xml:space="preserve">M.4.15 -   </v>
      </c>
      <c r="J338" s="5" t="str">
        <f>J323&amp;"."&amp;RIGHT(J337,LEN(J337)-4)+1</f>
        <v>M.5.15</v>
      </c>
      <c r="K338" s="6" t="str">
        <f>J338&amp;" - "&amp;IFERROR(INDEX('L2'!$G$6:$G$502,MATCH(J338,'L2'!$P$6:$P$502,0)),"  ")</f>
        <v xml:space="preserve">M.5.15 -   </v>
      </c>
      <c r="L338" s="5" t="str">
        <f>L323&amp;"."&amp;RIGHT(L337,LEN(L337)-4)+1</f>
        <v>M.6.15</v>
      </c>
      <c r="M338" s="6" t="str">
        <f>L338&amp;" - "&amp;IFERROR(INDEX('L2'!$G$6:$G$502,MATCH(L338,'L2'!$P$6:$P$502,0)),"  ")</f>
        <v xml:space="preserve">M.6.15 -   </v>
      </c>
      <c r="N338" s="5" t="str">
        <f>N323&amp;"."&amp;RIGHT(N337,LEN(N337)-4)+1</f>
        <v>M.7.15</v>
      </c>
      <c r="O338" s="6" t="str">
        <f>N338&amp;" - "&amp;IFERROR(INDEX('L2'!$G$6:$G$502,MATCH(N338,'L2'!$P$6:$P$502,0)),"  ")</f>
        <v xml:space="preserve">M.7.15 -   </v>
      </c>
      <c r="P338" s="5" t="str">
        <f>P323&amp;"."&amp;RIGHT(P337,LEN(P337)-4)+1</f>
        <v>M.8.15</v>
      </c>
      <c r="Q338" s="6" t="str">
        <f>P338&amp;" - "&amp;IFERROR(INDEX('L2'!$G$6:$G$502,MATCH(P338,'L2'!$P$6:$P$502,0)),"  ")</f>
        <v xml:space="preserve">M.8.15 -   </v>
      </c>
      <c r="R338" s="5" t="str">
        <f>R323&amp;"."&amp;RIGHT(R337,LEN(R337)-4)+1</f>
        <v>M.9.15</v>
      </c>
      <c r="S338" s="6" t="str">
        <f>R338&amp;" - "&amp;IFERROR(INDEX('L2'!$G$6:$G$502,MATCH(R338,'L2'!$P$6:$P$502,0)),"  ")</f>
        <v xml:space="preserve">M.9.15 -   </v>
      </c>
      <c r="T338" s="5" t="str">
        <f>T323&amp;"."&amp;RIGHT(T337,LEN(T337)-5)+1</f>
        <v>M.10.15</v>
      </c>
      <c r="U338" s="6" t="str">
        <f>T338&amp;" - "&amp;IFERROR(INDEX('L2'!$G$6:$G$502,MATCH(T338,'L2'!$P$6:$P$502,0)),"  ")</f>
        <v xml:space="preserve">M.10.15 -   </v>
      </c>
    </row>
    <row r="339" spans="2:21" s="7" customFormat="1" ht="16">
      <c r="B339" s="5" t="str">
        <f>B323&amp;"."&amp;RIGHT(B338,LEN(B338)-4)+1</f>
        <v>M.1.16</v>
      </c>
      <c r="C339" s="6" t="str">
        <f>B339&amp;" - "&amp;IFERROR(INDEX('L2'!$G$6:$G$502,MATCH(B339,'L2'!$P$6:$P$502,0)),"  ")</f>
        <v xml:space="preserve">M.1.16 -   </v>
      </c>
      <c r="D339" s="5" t="str">
        <f>D323&amp;"."&amp;RIGHT(D338,LEN(D338)-4)+1</f>
        <v>M.2.16</v>
      </c>
      <c r="E339" s="6" t="str">
        <f>D339&amp;" - "&amp;IFERROR(INDEX('L2'!$G$6:$G$502,MATCH(D339,'L2'!$P$6:$P$502,0)),"  ")</f>
        <v xml:space="preserve">M.2.16 -   </v>
      </c>
      <c r="F339" s="5" t="str">
        <f>F323&amp;"."&amp;RIGHT(F338,LEN(F338)-4)+1</f>
        <v>M.3.16</v>
      </c>
      <c r="G339" s="6" t="str">
        <f>F339&amp;" - "&amp;IFERROR(INDEX('L2'!$G$6:$G$502,MATCH(F339,'L2'!$P$6:$P$502,0)),"  ")</f>
        <v xml:space="preserve">M.3.16 -   </v>
      </c>
      <c r="H339" s="5" t="str">
        <f>H323&amp;"."&amp;RIGHT(H338,LEN(H338)-4)+1</f>
        <v>M.4.16</v>
      </c>
      <c r="I339" s="6" t="str">
        <f>H339&amp;" - "&amp;IFERROR(INDEX('L2'!$G$6:$G$502,MATCH(H339,'L2'!$P$6:$P$502,0)),"  ")</f>
        <v xml:space="preserve">M.4.16 -   </v>
      </c>
      <c r="J339" s="5" t="str">
        <f>J323&amp;"."&amp;RIGHT(J338,LEN(J338)-4)+1</f>
        <v>M.5.16</v>
      </c>
      <c r="K339" s="6" t="str">
        <f>J339&amp;" - "&amp;IFERROR(INDEX('L2'!$G$6:$G$502,MATCH(J339,'L2'!$P$6:$P$502,0)),"  ")</f>
        <v xml:space="preserve">M.5.16 -   </v>
      </c>
      <c r="L339" s="5" t="str">
        <f>L323&amp;"."&amp;RIGHT(L338,LEN(L338)-4)+1</f>
        <v>M.6.16</v>
      </c>
      <c r="M339" s="6" t="str">
        <f>L339&amp;" - "&amp;IFERROR(INDEX('L2'!$G$6:$G$502,MATCH(L339,'L2'!$P$6:$P$502,0)),"  ")</f>
        <v xml:space="preserve">M.6.16 -   </v>
      </c>
      <c r="N339" s="5" t="str">
        <f>N323&amp;"."&amp;RIGHT(N338,LEN(N338)-4)+1</f>
        <v>M.7.16</v>
      </c>
      <c r="O339" s="6" t="str">
        <f>N339&amp;" - "&amp;IFERROR(INDEX('L2'!$G$6:$G$502,MATCH(N339,'L2'!$P$6:$P$502,0)),"  ")</f>
        <v xml:space="preserve">M.7.16 -   </v>
      </c>
      <c r="P339" s="5" t="str">
        <f>P323&amp;"."&amp;RIGHT(P338,LEN(P338)-4)+1</f>
        <v>M.8.16</v>
      </c>
      <c r="Q339" s="6" t="str">
        <f>P339&amp;" - "&amp;IFERROR(INDEX('L2'!$G$6:$G$502,MATCH(P339,'L2'!$P$6:$P$502,0)),"  ")</f>
        <v xml:space="preserve">M.8.16 -   </v>
      </c>
      <c r="R339" s="5" t="str">
        <f>R323&amp;"."&amp;RIGHT(R338,LEN(R338)-4)+1</f>
        <v>M.9.16</v>
      </c>
      <c r="S339" s="6" t="str">
        <f>R339&amp;" - "&amp;IFERROR(INDEX('L2'!$G$6:$G$502,MATCH(R339,'L2'!$P$6:$P$502,0)),"  ")</f>
        <v xml:space="preserve">M.9.16 -   </v>
      </c>
      <c r="T339" s="5" t="str">
        <f>T323&amp;"."&amp;RIGHT(T338,LEN(T338)-5)+1</f>
        <v>M.10.16</v>
      </c>
      <c r="U339" s="6" t="str">
        <f>T339&amp;" - "&amp;IFERROR(INDEX('L2'!$G$6:$G$502,MATCH(T339,'L2'!$P$6:$P$502,0)),"  ")</f>
        <v xml:space="preserve">M.10.16 -   </v>
      </c>
    </row>
    <row r="340" spans="2:21" s="7" customFormat="1" ht="16">
      <c r="B340" s="5" t="str">
        <f>B323&amp;"."&amp;RIGHT(B339,LEN(B339)-4)+1</f>
        <v>M.1.17</v>
      </c>
      <c r="C340" s="6" t="str">
        <f>B340&amp;" - "&amp;IFERROR(INDEX('L2'!$G$6:$G$502,MATCH(B340,'L2'!$P$6:$P$502,0)),"  ")</f>
        <v xml:space="preserve">M.1.17 -   </v>
      </c>
      <c r="D340" s="5" t="str">
        <f>D323&amp;"."&amp;RIGHT(D339,LEN(D339)-4)+1</f>
        <v>M.2.17</v>
      </c>
      <c r="E340" s="6" t="str">
        <f>D340&amp;" - "&amp;IFERROR(INDEX('L2'!$G$6:$G$502,MATCH(D340,'L2'!$P$6:$P$502,0)),"  ")</f>
        <v xml:space="preserve">M.2.17 -   </v>
      </c>
      <c r="F340" s="5" t="str">
        <f>F323&amp;"."&amp;RIGHT(F339,LEN(F339)-4)+1</f>
        <v>M.3.17</v>
      </c>
      <c r="G340" s="6" t="str">
        <f>F340&amp;" - "&amp;IFERROR(INDEX('L2'!$G$6:$G$502,MATCH(F340,'L2'!$P$6:$P$502,0)),"  ")</f>
        <v xml:space="preserve">M.3.17 -   </v>
      </c>
      <c r="H340" s="5" t="str">
        <f>H323&amp;"."&amp;RIGHT(H339,LEN(H339)-4)+1</f>
        <v>M.4.17</v>
      </c>
      <c r="I340" s="6" t="str">
        <f>H340&amp;" - "&amp;IFERROR(INDEX('L2'!$G$6:$G$502,MATCH(H340,'L2'!$P$6:$P$502,0)),"  ")</f>
        <v xml:space="preserve">M.4.17 -   </v>
      </c>
      <c r="J340" s="5" t="str">
        <f>J323&amp;"."&amp;RIGHT(J339,LEN(J339)-4)+1</f>
        <v>M.5.17</v>
      </c>
      <c r="K340" s="6" t="str">
        <f>J340&amp;" - "&amp;IFERROR(INDEX('L2'!$G$6:$G$502,MATCH(J340,'L2'!$P$6:$P$502,0)),"  ")</f>
        <v xml:space="preserve">M.5.17 -   </v>
      </c>
      <c r="L340" s="5" t="str">
        <f>L323&amp;"."&amp;RIGHT(L339,LEN(L339)-4)+1</f>
        <v>M.6.17</v>
      </c>
      <c r="M340" s="6" t="str">
        <f>L340&amp;" - "&amp;IFERROR(INDEX('L2'!$G$6:$G$502,MATCH(L340,'L2'!$P$6:$P$502,0)),"  ")</f>
        <v xml:space="preserve">M.6.17 -   </v>
      </c>
      <c r="N340" s="5" t="str">
        <f>N323&amp;"."&amp;RIGHT(N339,LEN(N339)-4)+1</f>
        <v>M.7.17</v>
      </c>
      <c r="O340" s="6" t="str">
        <f>N340&amp;" - "&amp;IFERROR(INDEX('L2'!$G$6:$G$502,MATCH(N340,'L2'!$P$6:$P$502,0)),"  ")</f>
        <v xml:space="preserve">M.7.17 -   </v>
      </c>
      <c r="P340" s="5" t="str">
        <f>P323&amp;"."&amp;RIGHT(P339,LEN(P339)-4)+1</f>
        <v>M.8.17</v>
      </c>
      <c r="Q340" s="6" t="str">
        <f>P340&amp;" - "&amp;IFERROR(INDEX('L2'!$G$6:$G$502,MATCH(P340,'L2'!$P$6:$P$502,0)),"  ")</f>
        <v xml:space="preserve">M.8.17 -   </v>
      </c>
      <c r="R340" s="5" t="str">
        <f>R323&amp;"."&amp;RIGHT(R339,LEN(R339)-4)+1</f>
        <v>M.9.17</v>
      </c>
      <c r="S340" s="6" t="str">
        <f>R340&amp;" - "&amp;IFERROR(INDEX('L2'!$G$6:$G$502,MATCH(R340,'L2'!$P$6:$P$502,0)),"  ")</f>
        <v xml:space="preserve">M.9.17 -   </v>
      </c>
      <c r="T340" s="5" t="str">
        <f>T323&amp;"."&amp;RIGHT(T339,LEN(T339)-5)+1</f>
        <v>M.10.17</v>
      </c>
      <c r="U340" s="6" t="str">
        <f>T340&amp;" - "&amp;IFERROR(INDEX('L2'!$G$6:$G$502,MATCH(T340,'L2'!$P$6:$P$502,0)),"  ")</f>
        <v xml:space="preserve">M.10.17 -   </v>
      </c>
    </row>
    <row r="341" spans="2:21" s="7" customFormat="1" ht="16">
      <c r="B341" s="5" t="str">
        <f>B323&amp;"."&amp;RIGHT(B340,LEN(B340)-4)+1</f>
        <v>M.1.18</v>
      </c>
      <c r="C341" s="6" t="str">
        <f>B341&amp;" - "&amp;IFERROR(INDEX('L2'!$G$6:$G$502,MATCH(B341,'L2'!$P$6:$P$502,0)),"  ")</f>
        <v xml:space="preserve">M.1.18 -   </v>
      </c>
      <c r="D341" s="5" t="str">
        <f>D323&amp;"."&amp;RIGHT(D340,LEN(D340)-4)+1</f>
        <v>M.2.18</v>
      </c>
      <c r="E341" s="6" t="str">
        <f>D341&amp;" - "&amp;IFERROR(INDEX('L2'!$G$6:$G$502,MATCH(D341,'L2'!$P$6:$P$502,0)),"  ")</f>
        <v xml:space="preserve">M.2.18 -   </v>
      </c>
      <c r="F341" s="5" t="str">
        <f>F323&amp;"."&amp;RIGHT(F340,LEN(F340)-4)+1</f>
        <v>M.3.18</v>
      </c>
      <c r="G341" s="6" t="str">
        <f>F341&amp;" - "&amp;IFERROR(INDEX('L2'!$G$6:$G$502,MATCH(F341,'L2'!$P$6:$P$502,0)),"  ")</f>
        <v xml:space="preserve">M.3.18 -   </v>
      </c>
      <c r="H341" s="5" t="str">
        <f>H323&amp;"."&amp;RIGHT(H340,LEN(H340)-4)+1</f>
        <v>M.4.18</v>
      </c>
      <c r="I341" s="6" t="str">
        <f>H341&amp;" - "&amp;IFERROR(INDEX('L2'!$G$6:$G$502,MATCH(H341,'L2'!$P$6:$P$502,0)),"  ")</f>
        <v xml:space="preserve">M.4.18 -   </v>
      </c>
      <c r="J341" s="5" t="str">
        <f>J323&amp;"."&amp;RIGHT(J340,LEN(J340)-4)+1</f>
        <v>M.5.18</v>
      </c>
      <c r="K341" s="6" t="str">
        <f>J341&amp;" - "&amp;IFERROR(INDEX('L2'!$G$6:$G$502,MATCH(J341,'L2'!$P$6:$P$502,0)),"  ")</f>
        <v xml:space="preserve">M.5.18 -   </v>
      </c>
      <c r="L341" s="5" t="str">
        <f>L323&amp;"."&amp;RIGHT(L340,LEN(L340)-4)+1</f>
        <v>M.6.18</v>
      </c>
      <c r="M341" s="6" t="str">
        <f>L341&amp;" - "&amp;IFERROR(INDEX('L2'!$G$6:$G$502,MATCH(L341,'L2'!$P$6:$P$502,0)),"  ")</f>
        <v xml:space="preserve">M.6.18 -   </v>
      </c>
      <c r="N341" s="5" t="str">
        <f>N323&amp;"."&amp;RIGHT(N340,LEN(N340)-4)+1</f>
        <v>M.7.18</v>
      </c>
      <c r="O341" s="6" t="str">
        <f>N341&amp;" - "&amp;IFERROR(INDEX('L2'!$G$6:$G$502,MATCH(N341,'L2'!$P$6:$P$502,0)),"  ")</f>
        <v xml:space="preserve">M.7.18 -   </v>
      </c>
      <c r="P341" s="5" t="str">
        <f>P323&amp;"."&amp;RIGHT(P340,LEN(P340)-4)+1</f>
        <v>M.8.18</v>
      </c>
      <c r="Q341" s="6" t="str">
        <f>P341&amp;" - "&amp;IFERROR(INDEX('L2'!$G$6:$G$502,MATCH(P341,'L2'!$P$6:$P$502,0)),"  ")</f>
        <v xml:space="preserve">M.8.18 -   </v>
      </c>
      <c r="R341" s="5" t="str">
        <f>R323&amp;"."&amp;RIGHT(R340,LEN(R340)-4)+1</f>
        <v>M.9.18</v>
      </c>
      <c r="S341" s="6" t="str">
        <f>R341&amp;" - "&amp;IFERROR(INDEX('L2'!$G$6:$G$502,MATCH(R341,'L2'!$P$6:$P$502,0)),"  ")</f>
        <v xml:space="preserve">M.9.18 -   </v>
      </c>
      <c r="T341" s="5" t="str">
        <f>T323&amp;"."&amp;RIGHT(T340,LEN(T340)-5)+1</f>
        <v>M.10.18</v>
      </c>
      <c r="U341" s="6" t="str">
        <f>T341&amp;" - "&amp;IFERROR(INDEX('L2'!$G$6:$G$502,MATCH(T341,'L2'!$P$6:$P$502,0)),"  ")</f>
        <v xml:space="preserve">M.10.18 -   </v>
      </c>
    </row>
    <row r="342" spans="2:21" s="7" customFormat="1" ht="16">
      <c r="B342" s="5" t="str">
        <f>B323&amp;"."&amp;RIGHT(B341,LEN(B341)-4)+1</f>
        <v>M.1.19</v>
      </c>
      <c r="C342" s="6" t="str">
        <f>B342&amp;" - "&amp;IFERROR(INDEX('L2'!$G$6:$G$502,MATCH(B342,'L2'!$P$6:$P$502,0)),"  ")</f>
        <v xml:space="preserve">M.1.19 -   </v>
      </c>
      <c r="D342" s="5" t="str">
        <f>D323&amp;"."&amp;RIGHT(D341,LEN(D341)-4)+1</f>
        <v>M.2.19</v>
      </c>
      <c r="E342" s="6" t="str">
        <f>D342&amp;" - "&amp;IFERROR(INDEX('L2'!$G$6:$G$502,MATCH(D342,'L2'!$P$6:$P$502,0)),"  ")</f>
        <v xml:space="preserve">M.2.19 -   </v>
      </c>
      <c r="F342" s="5" t="str">
        <f>F323&amp;"."&amp;RIGHT(F341,LEN(F341)-4)+1</f>
        <v>M.3.19</v>
      </c>
      <c r="G342" s="6" t="str">
        <f>F342&amp;" - "&amp;IFERROR(INDEX('L2'!$G$6:$G$502,MATCH(F342,'L2'!$P$6:$P$502,0)),"  ")</f>
        <v xml:space="preserve">M.3.19 -   </v>
      </c>
      <c r="H342" s="5" t="str">
        <f>H323&amp;"."&amp;RIGHT(H341,LEN(H341)-4)+1</f>
        <v>M.4.19</v>
      </c>
      <c r="I342" s="6" t="str">
        <f>H342&amp;" - "&amp;IFERROR(INDEX('L2'!$G$6:$G$502,MATCH(H342,'L2'!$P$6:$P$502,0)),"  ")</f>
        <v xml:space="preserve">M.4.19 -   </v>
      </c>
      <c r="J342" s="5" t="str">
        <f>J323&amp;"."&amp;RIGHT(J341,LEN(J341)-4)+1</f>
        <v>M.5.19</v>
      </c>
      <c r="K342" s="6" t="str">
        <f>J342&amp;" - "&amp;IFERROR(INDEX('L2'!$G$6:$G$502,MATCH(J342,'L2'!$P$6:$P$502,0)),"  ")</f>
        <v xml:space="preserve">M.5.19 -   </v>
      </c>
      <c r="L342" s="5" t="str">
        <f>L323&amp;"."&amp;RIGHT(L341,LEN(L341)-4)+1</f>
        <v>M.6.19</v>
      </c>
      <c r="M342" s="6" t="str">
        <f>L342&amp;" - "&amp;IFERROR(INDEX('L2'!$G$6:$G$502,MATCH(L342,'L2'!$P$6:$P$502,0)),"  ")</f>
        <v xml:space="preserve">M.6.19 -   </v>
      </c>
      <c r="N342" s="5" t="str">
        <f>N323&amp;"."&amp;RIGHT(N341,LEN(N341)-4)+1</f>
        <v>M.7.19</v>
      </c>
      <c r="O342" s="6" t="str">
        <f>N342&amp;" - "&amp;IFERROR(INDEX('L2'!$G$6:$G$502,MATCH(N342,'L2'!$P$6:$P$502,0)),"  ")</f>
        <v xml:space="preserve">M.7.19 -   </v>
      </c>
      <c r="P342" s="5" t="str">
        <f>P323&amp;"."&amp;RIGHT(P341,LEN(P341)-4)+1</f>
        <v>M.8.19</v>
      </c>
      <c r="Q342" s="6" t="str">
        <f>P342&amp;" - "&amp;IFERROR(INDEX('L2'!$G$6:$G$502,MATCH(P342,'L2'!$P$6:$P$502,0)),"  ")</f>
        <v xml:space="preserve">M.8.19 -   </v>
      </c>
      <c r="R342" s="5" t="str">
        <f>R323&amp;"."&amp;RIGHT(R341,LEN(R341)-4)+1</f>
        <v>M.9.19</v>
      </c>
      <c r="S342" s="6" t="str">
        <f>R342&amp;" - "&amp;IFERROR(INDEX('L2'!$G$6:$G$502,MATCH(R342,'L2'!$P$6:$P$502,0)),"  ")</f>
        <v xml:space="preserve">M.9.19 -   </v>
      </c>
      <c r="T342" s="5" t="str">
        <f>T323&amp;"."&amp;RIGHT(T341,LEN(T341)-5)+1</f>
        <v>M.10.19</v>
      </c>
      <c r="U342" s="6" t="str">
        <f>T342&amp;" - "&amp;IFERROR(INDEX('L2'!$G$6:$G$502,MATCH(T342,'L2'!$P$6:$P$502,0)),"  ")</f>
        <v xml:space="preserve">M.10.19 -   </v>
      </c>
    </row>
    <row r="343" spans="2:21" s="7" customFormat="1" ht="16">
      <c r="B343" s="5" t="str">
        <f>B323&amp;"."&amp;RIGHT(B342,LEN(B342)-4)+1</f>
        <v>M.1.20</v>
      </c>
      <c r="C343" s="6" t="str">
        <f>B343&amp;" - "&amp;IFERROR(INDEX('L2'!$G$6:$G$502,MATCH(B343,'L2'!$P$6:$P$502,0)),"  ")</f>
        <v xml:space="preserve">M.1.20 -   </v>
      </c>
      <c r="D343" s="5" t="str">
        <f>D323&amp;"."&amp;RIGHT(D342,LEN(D342)-4)+1</f>
        <v>M.2.20</v>
      </c>
      <c r="E343" s="6" t="str">
        <f>D343&amp;" - "&amp;IFERROR(INDEX('L2'!$G$6:$G$502,MATCH(D343,'L2'!$P$6:$P$502,0)),"  ")</f>
        <v xml:space="preserve">M.2.20 -   </v>
      </c>
      <c r="F343" s="5" t="str">
        <f>F323&amp;"."&amp;RIGHT(F342,LEN(F342)-4)+1</f>
        <v>M.3.20</v>
      </c>
      <c r="G343" s="6" t="str">
        <f>F343&amp;" - "&amp;IFERROR(INDEX('L2'!$G$6:$G$502,MATCH(F343,'L2'!$P$6:$P$502,0)),"  ")</f>
        <v xml:space="preserve">M.3.20 -   </v>
      </c>
      <c r="H343" s="5" t="str">
        <f>H323&amp;"."&amp;RIGHT(H342,LEN(H342)-4)+1</f>
        <v>M.4.20</v>
      </c>
      <c r="I343" s="6" t="str">
        <f>H343&amp;" - "&amp;IFERROR(INDEX('L2'!$G$6:$G$502,MATCH(H343,'L2'!$P$6:$P$502,0)),"  ")</f>
        <v xml:space="preserve">M.4.20 -   </v>
      </c>
      <c r="J343" s="5" t="str">
        <f>J323&amp;"."&amp;RIGHT(J342,LEN(J342)-4)+1</f>
        <v>M.5.20</v>
      </c>
      <c r="K343" s="6" t="str">
        <f>J343&amp;" - "&amp;IFERROR(INDEX('L2'!$G$6:$G$502,MATCH(J343,'L2'!$P$6:$P$502,0)),"  ")</f>
        <v xml:space="preserve">M.5.20 -   </v>
      </c>
      <c r="L343" s="5" t="str">
        <f>L323&amp;"."&amp;RIGHT(L342,LEN(L342)-4)+1</f>
        <v>M.6.20</v>
      </c>
      <c r="M343" s="6" t="str">
        <f>L343&amp;" - "&amp;IFERROR(INDEX('L2'!$G$6:$G$502,MATCH(L343,'L2'!$P$6:$P$502,0)),"  ")</f>
        <v xml:space="preserve">M.6.20 -   </v>
      </c>
      <c r="N343" s="5" t="str">
        <f>N323&amp;"."&amp;RIGHT(N342,LEN(N342)-4)+1</f>
        <v>M.7.20</v>
      </c>
      <c r="O343" s="6" t="str">
        <f>N343&amp;" - "&amp;IFERROR(INDEX('L2'!$G$6:$G$502,MATCH(N343,'L2'!$P$6:$P$502,0)),"  ")</f>
        <v xml:space="preserve">M.7.20 -   </v>
      </c>
      <c r="P343" s="5" t="str">
        <f>P323&amp;"."&amp;RIGHT(P342,LEN(P342)-4)+1</f>
        <v>M.8.20</v>
      </c>
      <c r="Q343" s="6" t="str">
        <f>P343&amp;" - "&amp;IFERROR(INDEX('L2'!$G$6:$G$502,MATCH(P343,'L2'!$P$6:$P$502,0)),"  ")</f>
        <v xml:space="preserve">M.8.20 -   </v>
      </c>
      <c r="R343" s="5" t="str">
        <f>R323&amp;"."&amp;RIGHT(R342,LEN(R342)-4)+1</f>
        <v>M.9.20</v>
      </c>
      <c r="S343" s="6" t="str">
        <f>R343&amp;" - "&amp;IFERROR(INDEX('L2'!$G$6:$G$502,MATCH(R343,'L2'!$P$6:$P$502,0)),"  ")</f>
        <v xml:space="preserve">M.9.20 -   </v>
      </c>
      <c r="T343" s="5" t="str">
        <f>T323&amp;"."&amp;RIGHT(T342,LEN(T342)-5)+1</f>
        <v>M.10.20</v>
      </c>
      <c r="U343" s="6" t="str">
        <f>T343&amp;" - "&amp;IFERROR(INDEX('L2'!$G$6:$G$502,MATCH(T343,'L2'!$P$6:$P$502,0)),"  ")</f>
        <v xml:space="preserve">M.10.20 -   </v>
      </c>
    </row>
    <row r="344" spans="2:21" s="7" customFormat="1"/>
    <row r="345" spans="2:21" ht="16">
      <c r="B345" s="158" t="str">
        <f>"Level 3 - "&amp;INDEX($C$6:$C$31,MATCH($B$19,$B$6:$B$31,0))&amp;" ("&amp;$B$19&amp;")"</f>
        <v>Level 3 - N - Miscellaneous (N)</v>
      </c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</row>
    <row r="346" spans="2:21" ht="16">
      <c r="B346" s="18" t="str">
        <f>MID(B345,LEN(B345)-1,1)&amp;".1"</f>
        <v>N.1</v>
      </c>
      <c r="C346" s="18" t="str">
        <f>IFERROR(INDEX('L2'!$E$6:$E$502,MATCH(B346,'L2'!$O$6:$O$502,0)),"  ")</f>
        <v>Miscellaneous</v>
      </c>
      <c r="D346" s="18" t="str">
        <f>LEFT(B346,1)&amp;"."&amp;RIGHT(B346,1)+1</f>
        <v>N.2</v>
      </c>
      <c r="E346" s="18" t="str">
        <f>IFERROR(INDEX('L2'!$E$6:$E$502,MATCH(D346,'L2'!$O$6:$O$502,0)),"  ")</f>
        <v xml:space="preserve">  </v>
      </c>
      <c r="F346" s="18" t="str">
        <f>LEFT(D346,1)&amp;"."&amp;RIGHT(D346,1)+1</f>
        <v>N.3</v>
      </c>
      <c r="G346" s="18" t="str">
        <f>IFERROR(INDEX('L2'!$E$6:$E$502,MATCH(F346,'L2'!$O$6:$O$502,0)),"  ")</f>
        <v xml:space="preserve">  </v>
      </c>
      <c r="H346" s="18" t="str">
        <f>LEFT(F346,1)&amp;"."&amp;RIGHT(F346,1)+1</f>
        <v>N.4</v>
      </c>
      <c r="I346" s="18" t="str">
        <f>IFERROR(INDEX('L2'!$E$6:$E$502,MATCH(H346,'L2'!$O$6:$O$502,0)),"  ")</f>
        <v xml:space="preserve">  </v>
      </c>
      <c r="J346" s="18" t="str">
        <f>LEFT(H346,1)&amp;"."&amp;RIGHT(H346,1)+1</f>
        <v>N.5</v>
      </c>
      <c r="K346" s="18" t="str">
        <f>IFERROR(INDEX('L2'!$E$6:$E$502,MATCH(J346,'L2'!$O$6:$O$502,0)),"  ")</f>
        <v xml:space="preserve">  </v>
      </c>
      <c r="L346" s="18" t="str">
        <f>LEFT(J346,1)&amp;"."&amp;RIGHT(J346,1)+1</f>
        <v>N.6</v>
      </c>
      <c r="M346" s="18" t="str">
        <f>IFERROR(INDEX('L2'!$E$6:$E$502,MATCH(L346,'L2'!$O$6:$O$502,0)),"  ")</f>
        <v xml:space="preserve">  </v>
      </c>
      <c r="N346" s="18" t="str">
        <f>LEFT(L346,1)&amp;"."&amp;RIGHT(L346,1)+1</f>
        <v>N.7</v>
      </c>
      <c r="O346" s="18" t="str">
        <f>IFERROR(INDEX('L2'!$E$6:$E$502,MATCH(N346,'L2'!$O$6:$O$502,0)),"  ")</f>
        <v xml:space="preserve">  </v>
      </c>
      <c r="P346" s="18" t="str">
        <f>LEFT(N346,1)&amp;"."&amp;RIGHT(N346,1)+1</f>
        <v>N.8</v>
      </c>
      <c r="Q346" s="18" t="str">
        <f>IFERROR(INDEX('L2'!$E$6:$E$502,MATCH(P346,'L2'!$O$6:$O$502,0)),"  ")</f>
        <v xml:space="preserve">  </v>
      </c>
      <c r="R346" s="18" t="str">
        <f>LEFT(P346,1)&amp;"."&amp;RIGHT(P346,1)+1</f>
        <v>N.9</v>
      </c>
      <c r="S346" s="18" t="str">
        <f>IFERROR(INDEX('L2'!$E$6:$E$502,MATCH(R346,'L2'!$O$6:$O$502,0)),"  ")</f>
        <v xml:space="preserve">  </v>
      </c>
      <c r="T346" s="18" t="str">
        <f>LEFT(R346,1)&amp;"."&amp;RIGHT(R346,1)+1</f>
        <v>N.10</v>
      </c>
      <c r="U346" s="18" t="str">
        <f>IFERROR(INDEX('L2'!$E$6:$E$502,MATCH(T346,'L2'!$O$6:$O$502,0)),"  ")</f>
        <v xml:space="preserve">  </v>
      </c>
    </row>
    <row r="347" spans="2:21" ht="16">
      <c r="B347" s="5" t="str">
        <f>B346&amp;".1"</f>
        <v>N.1.1</v>
      </c>
      <c r="C347" s="6" t="str">
        <f>B347&amp;" - "&amp;IFERROR(INDEX('L2'!$G$6:$G$502,MATCH(B347,'L2'!$P$6:$P$502,0)),"  ")</f>
        <v>N.1.1 - Address # Panel</v>
      </c>
      <c r="D347" s="5" t="str">
        <f>D346&amp;".1"</f>
        <v>N.2.1</v>
      </c>
      <c r="E347" s="6" t="str">
        <f>D347&amp;" - "&amp;IFERROR(INDEX('L2'!$G$6:$G$502,MATCH(D347,'L2'!$P$6:$P$502,0)),"  ")</f>
        <v xml:space="preserve">N.2.1 -   </v>
      </c>
      <c r="F347" s="5" t="str">
        <f>F346&amp;".1"</f>
        <v>N.3.1</v>
      </c>
      <c r="G347" s="6" t="str">
        <f>F347&amp;" - "&amp;IFERROR(INDEX('L2'!$G$6:$G$502,MATCH(F347,'L2'!$P$6:$P$502,0)),"  ")</f>
        <v xml:space="preserve">N.3.1 -   </v>
      </c>
      <c r="H347" s="5" t="str">
        <f>H346&amp;".1"</f>
        <v>N.4.1</v>
      </c>
      <c r="I347" s="6" t="str">
        <f>H347&amp;" - "&amp;IFERROR(INDEX('L2'!$G$6:$G$502,MATCH(H347,'L2'!$P$6:$P$502,0)),"  ")</f>
        <v xml:space="preserve">N.4.1 -   </v>
      </c>
      <c r="J347" s="5" t="str">
        <f>J346&amp;".1"</f>
        <v>N.5.1</v>
      </c>
      <c r="K347" s="6" t="str">
        <f>J347&amp;" - "&amp;IFERROR(INDEX('L2'!$G$6:$G$502,MATCH(J347,'L2'!$P$6:$P$502,0)),"  ")</f>
        <v xml:space="preserve">N.5.1 -   </v>
      </c>
      <c r="L347" s="5" t="str">
        <f>L346&amp;".1"</f>
        <v>N.6.1</v>
      </c>
      <c r="M347" s="6" t="str">
        <f>L347&amp;" - "&amp;IFERROR(INDEX('L2'!$G$6:$G$502,MATCH(L347,'L2'!$P$6:$P$502,0)),"  ")</f>
        <v xml:space="preserve">N.6.1 -   </v>
      </c>
      <c r="N347" s="5" t="str">
        <f>N346&amp;".1"</f>
        <v>N.7.1</v>
      </c>
      <c r="O347" s="6" t="str">
        <f>N347&amp;" - "&amp;IFERROR(INDEX('L2'!$G$6:$G$502,MATCH(N347,'L2'!$P$6:$P$502,0)),"  ")</f>
        <v xml:space="preserve">N.7.1 -   </v>
      </c>
      <c r="P347" s="5" t="str">
        <f>P346&amp;".1"</f>
        <v>N.8.1</v>
      </c>
      <c r="Q347" s="6" t="str">
        <f>P347&amp;" - "&amp;IFERROR(INDEX('L2'!$G$6:$G$502,MATCH(P347,'L2'!$P$6:$P$502,0)),"  ")</f>
        <v xml:space="preserve">N.8.1 -   </v>
      </c>
      <c r="R347" s="5" t="str">
        <f>R346&amp;".1"</f>
        <v>N.9.1</v>
      </c>
      <c r="S347" s="6" t="str">
        <f>R347&amp;" - "&amp;IFERROR(INDEX('L2'!$G$6:$G$502,MATCH(R347,'L2'!$P$6:$P$502,0)),"  ")</f>
        <v xml:space="preserve">N.9.1 -   </v>
      </c>
      <c r="T347" s="5" t="str">
        <f>T346&amp;".1"</f>
        <v>N.10.1</v>
      </c>
      <c r="U347" s="6" t="str">
        <f>T347&amp;" - "&amp;IFERROR(INDEX('L2'!$G$6:$G$502,MATCH(T347,'L2'!$P$6:$P$502,0)),"  ")</f>
        <v xml:space="preserve">N.10.1 -   </v>
      </c>
    </row>
    <row r="348" spans="2:21" ht="16">
      <c r="B348" s="5" t="str">
        <f>B346&amp;"."&amp;RIGHT(B347,LEN(B347)-4)+1</f>
        <v>N.1.2</v>
      </c>
      <c r="C348" s="6" t="str">
        <f>B348&amp;" - "&amp;IFERROR(INDEX('L2'!$G$6:$G$502,MATCH(B348,'L2'!$P$6:$P$502,0)),"  ")</f>
        <v>N.1.2 - Miscellaneous Allowance</v>
      </c>
      <c r="D348" s="5" t="str">
        <f>D346&amp;"."&amp;RIGHT(D347,LEN(D347)-4)+1</f>
        <v>N.2.2</v>
      </c>
      <c r="E348" s="6" t="str">
        <f>D348&amp;" - "&amp;IFERROR(INDEX('L2'!$G$6:$G$502,MATCH(D348,'L2'!$P$6:$P$502,0)),"  ")</f>
        <v xml:space="preserve">N.2.2 -   </v>
      </c>
      <c r="F348" s="5" t="str">
        <f>F346&amp;"."&amp;RIGHT(F347,LEN(F347)-4)+1</f>
        <v>N.3.2</v>
      </c>
      <c r="G348" s="6" t="str">
        <f>F348&amp;" - "&amp;IFERROR(INDEX('L2'!$G$6:$G$502,MATCH(F348,'L2'!$P$6:$P$502,0)),"  ")</f>
        <v xml:space="preserve">N.3.2 -   </v>
      </c>
      <c r="H348" s="5" t="str">
        <f>H346&amp;"."&amp;RIGHT(H347,LEN(H347)-4)+1</f>
        <v>N.4.2</v>
      </c>
      <c r="I348" s="6" t="str">
        <f>H348&amp;" - "&amp;IFERROR(INDEX('L2'!$G$6:$G$502,MATCH(H348,'L2'!$P$6:$P$502,0)),"  ")</f>
        <v xml:space="preserve">N.4.2 -   </v>
      </c>
      <c r="J348" s="5" t="str">
        <f>J346&amp;"."&amp;RIGHT(J347,LEN(J347)-4)+1</f>
        <v>N.5.2</v>
      </c>
      <c r="K348" s="6" t="str">
        <f>J348&amp;" - "&amp;IFERROR(INDEX('L2'!$G$6:$G$502,MATCH(J348,'L2'!$P$6:$P$502,0)),"  ")</f>
        <v xml:space="preserve">N.5.2 -   </v>
      </c>
      <c r="L348" s="5" t="str">
        <f>L346&amp;"."&amp;RIGHT(L347,LEN(L347)-4)+1</f>
        <v>N.6.2</v>
      </c>
      <c r="M348" s="6" t="str">
        <f>L348&amp;" - "&amp;IFERROR(INDEX('L2'!$G$6:$G$502,MATCH(L348,'L2'!$P$6:$P$502,0)),"  ")</f>
        <v xml:space="preserve">N.6.2 -   </v>
      </c>
      <c r="N348" s="5" t="str">
        <f>N346&amp;"."&amp;RIGHT(N347,LEN(N347)-4)+1</f>
        <v>N.7.2</v>
      </c>
      <c r="O348" s="6" t="str">
        <f>N348&amp;" - "&amp;IFERROR(INDEX('L2'!$G$6:$G$502,MATCH(N348,'L2'!$P$6:$P$502,0)),"  ")</f>
        <v xml:space="preserve">N.7.2 -   </v>
      </c>
      <c r="P348" s="5" t="str">
        <f>P346&amp;"."&amp;RIGHT(P347,LEN(P347)-4)+1</f>
        <v>N.8.2</v>
      </c>
      <c r="Q348" s="6" t="str">
        <f>P348&amp;" - "&amp;IFERROR(INDEX('L2'!$G$6:$G$502,MATCH(P348,'L2'!$P$6:$P$502,0)),"  ")</f>
        <v xml:space="preserve">N.8.2 -   </v>
      </c>
      <c r="R348" s="5" t="str">
        <f>R346&amp;"."&amp;RIGHT(R347,LEN(R347)-4)+1</f>
        <v>N.9.2</v>
      </c>
      <c r="S348" s="6" t="str">
        <f>R348&amp;" - "&amp;IFERROR(INDEX('L2'!$G$6:$G$502,MATCH(R348,'L2'!$P$6:$P$502,0)),"  ")</f>
        <v xml:space="preserve">N.9.2 -   </v>
      </c>
      <c r="T348" s="5" t="str">
        <f>T346&amp;"."&amp;RIGHT(T347,LEN(T347)-5)+1</f>
        <v>N.10.2</v>
      </c>
      <c r="U348" s="6" t="str">
        <f>T348&amp;" - "&amp;IFERROR(INDEX('L2'!$G$6:$G$502,MATCH(T348,'L2'!$P$6:$P$502,0)),"  ")</f>
        <v xml:space="preserve">N.10.2 -   </v>
      </c>
    </row>
    <row r="349" spans="2:21" ht="16">
      <c r="B349" s="5" t="str">
        <f>B346&amp;"."&amp;RIGHT(B348,LEN(B348)-4)+1</f>
        <v>N.1.3</v>
      </c>
      <c r="C349" s="6" t="str">
        <f>B349&amp;" - "&amp;IFERROR(INDEX('L2'!$G$6:$G$502,MATCH(B349,'L2'!$P$6:$P$502,0)),"  ")</f>
        <v>N.1.3 - New Mailbox</v>
      </c>
      <c r="D349" s="5" t="str">
        <f>D346&amp;"."&amp;RIGHT(D348,LEN(D348)-4)+1</f>
        <v>N.2.3</v>
      </c>
      <c r="E349" s="6" t="str">
        <f>D349&amp;" - "&amp;IFERROR(INDEX('L2'!$G$6:$G$502,MATCH(D349,'L2'!$P$6:$P$502,0)),"  ")</f>
        <v xml:space="preserve">N.2.3 -   </v>
      </c>
      <c r="F349" s="5" t="str">
        <f>F346&amp;"."&amp;RIGHT(F348,LEN(F348)-4)+1</f>
        <v>N.3.3</v>
      </c>
      <c r="G349" s="6" t="str">
        <f>F349&amp;" - "&amp;IFERROR(INDEX('L2'!$G$6:$G$502,MATCH(F349,'L2'!$P$6:$P$502,0)),"  ")</f>
        <v xml:space="preserve">N.3.3 -   </v>
      </c>
      <c r="H349" s="5" t="str">
        <f>H346&amp;"."&amp;RIGHT(H348,LEN(H348)-4)+1</f>
        <v>N.4.3</v>
      </c>
      <c r="I349" s="6" t="str">
        <f>H349&amp;" - "&amp;IFERROR(INDEX('L2'!$G$6:$G$502,MATCH(H349,'L2'!$P$6:$P$502,0)),"  ")</f>
        <v xml:space="preserve">N.4.3 -   </v>
      </c>
      <c r="J349" s="5" t="str">
        <f>J346&amp;"."&amp;RIGHT(J348,LEN(J348)-4)+1</f>
        <v>N.5.3</v>
      </c>
      <c r="K349" s="6" t="str">
        <f>J349&amp;" - "&amp;IFERROR(INDEX('L2'!$G$6:$G$502,MATCH(J349,'L2'!$P$6:$P$502,0)),"  ")</f>
        <v xml:space="preserve">N.5.3 -   </v>
      </c>
      <c r="L349" s="5" t="str">
        <f>L346&amp;"."&amp;RIGHT(L348,LEN(L348)-4)+1</f>
        <v>N.6.3</v>
      </c>
      <c r="M349" s="6" t="str">
        <f>L349&amp;" - "&amp;IFERROR(INDEX('L2'!$G$6:$G$502,MATCH(L349,'L2'!$P$6:$P$502,0)),"  ")</f>
        <v xml:space="preserve">N.6.3 -   </v>
      </c>
      <c r="N349" s="5" t="str">
        <f>N346&amp;"."&amp;RIGHT(N348,LEN(N348)-4)+1</f>
        <v>N.7.3</v>
      </c>
      <c r="O349" s="6" t="str">
        <f>N349&amp;" - "&amp;IFERROR(INDEX('L2'!$G$6:$G$502,MATCH(N349,'L2'!$P$6:$P$502,0)),"  ")</f>
        <v xml:space="preserve">N.7.3 -   </v>
      </c>
      <c r="P349" s="5" t="str">
        <f>P346&amp;"."&amp;RIGHT(P348,LEN(P348)-4)+1</f>
        <v>N.8.3</v>
      </c>
      <c r="Q349" s="6" t="str">
        <f>P349&amp;" - "&amp;IFERROR(INDEX('L2'!$G$6:$G$502,MATCH(P349,'L2'!$P$6:$P$502,0)),"  ")</f>
        <v xml:space="preserve">N.8.3 -   </v>
      </c>
      <c r="R349" s="5" t="str">
        <f>R346&amp;"."&amp;RIGHT(R348,LEN(R348)-4)+1</f>
        <v>N.9.3</v>
      </c>
      <c r="S349" s="6" t="str">
        <f>R349&amp;" - "&amp;IFERROR(INDEX('L2'!$G$6:$G$502,MATCH(R349,'L2'!$P$6:$P$502,0)),"  ")</f>
        <v xml:space="preserve">N.9.3 -   </v>
      </c>
      <c r="T349" s="5" t="str">
        <f>T346&amp;"."&amp;RIGHT(T348,LEN(T348)-5)+1</f>
        <v>N.10.3</v>
      </c>
      <c r="U349" s="6" t="str">
        <f>T349&amp;" - "&amp;IFERROR(INDEX('L2'!$G$6:$G$502,MATCH(T349,'L2'!$P$6:$P$502,0)),"  ")</f>
        <v xml:space="preserve">N.10.3 -   </v>
      </c>
    </row>
    <row r="350" spans="2:21" ht="16">
      <c r="B350" s="5" t="str">
        <f>B346&amp;"."&amp;RIGHT(B349,LEN(B349)-4)+1</f>
        <v>N.1.4</v>
      </c>
      <c r="C350" s="6" t="str">
        <f>B350&amp;" - "&amp;IFERROR(INDEX('L2'!$G$6:$G$502,MATCH(B350,'L2'!$P$6:$P$502,0)),"  ")</f>
        <v>N.1.4 - Shutters</v>
      </c>
      <c r="D350" s="5" t="str">
        <f>D346&amp;"."&amp;RIGHT(D349,LEN(D349)-4)+1</f>
        <v>N.2.4</v>
      </c>
      <c r="E350" s="6" t="str">
        <f>D350&amp;" - "&amp;IFERROR(INDEX('L2'!$G$6:$G$502,MATCH(D350,'L2'!$P$6:$P$502,0)),"  ")</f>
        <v xml:space="preserve">N.2.4 -   </v>
      </c>
      <c r="F350" s="5" t="str">
        <f>F346&amp;"."&amp;RIGHT(F349,LEN(F349)-4)+1</f>
        <v>N.3.4</v>
      </c>
      <c r="G350" s="6" t="str">
        <f>F350&amp;" - "&amp;IFERROR(INDEX('L2'!$G$6:$G$502,MATCH(F350,'L2'!$P$6:$P$502,0)),"  ")</f>
        <v xml:space="preserve">N.3.4 -   </v>
      </c>
      <c r="H350" s="5" t="str">
        <f>H346&amp;"."&amp;RIGHT(H349,LEN(H349)-4)+1</f>
        <v>N.4.4</v>
      </c>
      <c r="I350" s="6" t="str">
        <f>H350&amp;" - "&amp;IFERROR(INDEX('L2'!$G$6:$G$502,MATCH(H350,'L2'!$P$6:$P$502,0)),"  ")</f>
        <v xml:space="preserve">N.4.4 -   </v>
      </c>
      <c r="J350" s="5" t="str">
        <f>J346&amp;"."&amp;RIGHT(J349,LEN(J349)-4)+1</f>
        <v>N.5.4</v>
      </c>
      <c r="K350" s="6" t="str">
        <f>J350&amp;" - "&amp;IFERROR(INDEX('L2'!$G$6:$G$502,MATCH(J350,'L2'!$P$6:$P$502,0)),"  ")</f>
        <v xml:space="preserve">N.5.4 -   </v>
      </c>
      <c r="L350" s="5" t="str">
        <f>L346&amp;"."&amp;RIGHT(L349,LEN(L349)-4)+1</f>
        <v>N.6.4</v>
      </c>
      <c r="M350" s="6" t="str">
        <f>L350&amp;" - "&amp;IFERROR(INDEX('L2'!$G$6:$G$502,MATCH(L350,'L2'!$P$6:$P$502,0)),"  ")</f>
        <v xml:space="preserve">N.6.4 -   </v>
      </c>
      <c r="N350" s="5" t="str">
        <f>N346&amp;"."&amp;RIGHT(N349,LEN(N349)-4)+1</f>
        <v>N.7.4</v>
      </c>
      <c r="O350" s="6" t="str">
        <f>N350&amp;" - "&amp;IFERROR(INDEX('L2'!$G$6:$G$502,MATCH(N350,'L2'!$P$6:$P$502,0)),"  ")</f>
        <v xml:space="preserve">N.7.4 -   </v>
      </c>
      <c r="P350" s="5" t="str">
        <f>P346&amp;"."&amp;RIGHT(P349,LEN(P349)-4)+1</f>
        <v>N.8.4</v>
      </c>
      <c r="Q350" s="6" t="str">
        <f>P350&amp;" - "&amp;IFERROR(INDEX('L2'!$G$6:$G$502,MATCH(P350,'L2'!$P$6:$P$502,0)),"  ")</f>
        <v xml:space="preserve">N.8.4 -   </v>
      </c>
      <c r="R350" s="5" t="str">
        <f>R346&amp;"."&amp;RIGHT(R349,LEN(R349)-4)+1</f>
        <v>N.9.4</v>
      </c>
      <c r="S350" s="6" t="str">
        <f>R350&amp;" - "&amp;IFERROR(INDEX('L2'!$G$6:$G$502,MATCH(R350,'L2'!$P$6:$P$502,0)),"  ")</f>
        <v xml:space="preserve">N.9.4 -   </v>
      </c>
      <c r="T350" s="5" t="str">
        <f>T346&amp;"."&amp;RIGHT(T349,LEN(T349)-5)+1</f>
        <v>N.10.4</v>
      </c>
      <c r="U350" s="6" t="str">
        <f>T350&amp;" - "&amp;IFERROR(INDEX('L2'!$G$6:$G$502,MATCH(T350,'L2'!$P$6:$P$502,0)),"  ")</f>
        <v xml:space="preserve">N.10.4 -   </v>
      </c>
    </row>
    <row r="351" spans="2:21" ht="16">
      <c r="B351" s="5" t="str">
        <f>B346&amp;"."&amp;RIGHT(B350,LEN(B350)-4)+1</f>
        <v>N.1.5</v>
      </c>
      <c r="C351" s="6" t="str">
        <f>B351&amp;" - "&amp;IFERROR(INDEX('L2'!$G$6:$G$502,MATCH(B351,'L2'!$P$6:$P$502,0)),"  ")</f>
        <v>N.1.5 - Stair Treads</v>
      </c>
      <c r="D351" s="5" t="str">
        <f>D346&amp;"."&amp;RIGHT(D350,LEN(D350)-4)+1</f>
        <v>N.2.5</v>
      </c>
      <c r="E351" s="6" t="str">
        <f>D351&amp;" - "&amp;IFERROR(INDEX('L2'!$G$6:$G$502,MATCH(D351,'L2'!$P$6:$P$502,0)),"  ")</f>
        <v xml:space="preserve">N.2.5 -   </v>
      </c>
      <c r="F351" s="5" t="str">
        <f>F346&amp;"."&amp;RIGHT(F350,LEN(F350)-4)+1</f>
        <v>N.3.5</v>
      </c>
      <c r="G351" s="6" t="str">
        <f>F351&amp;" - "&amp;IFERROR(INDEX('L2'!$G$6:$G$502,MATCH(F351,'L2'!$P$6:$P$502,0)),"  ")</f>
        <v xml:space="preserve">N.3.5 -   </v>
      </c>
      <c r="H351" s="5" t="str">
        <f>H346&amp;"."&amp;RIGHT(H350,LEN(H350)-4)+1</f>
        <v>N.4.5</v>
      </c>
      <c r="I351" s="6" t="str">
        <f>H351&amp;" - "&amp;IFERROR(INDEX('L2'!$G$6:$G$502,MATCH(H351,'L2'!$P$6:$P$502,0)),"  ")</f>
        <v xml:space="preserve">N.4.5 -   </v>
      </c>
      <c r="J351" s="5" t="str">
        <f>J346&amp;"."&amp;RIGHT(J350,LEN(J350)-4)+1</f>
        <v>N.5.5</v>
      </c>
      <c r="K351" s="6" t="str">
        <f>J351&amp;" - "&amp;IFERROR(INDEX('L2'!$G$6:$G$502,MATCH(J351,'L2'!$P$6:$P$502,0)),"  ")</f>
        <v xml:space="preserve">N.5.5 -   </v>
      </c>
      <c r="L351" s="5" t="str">
        <f>L346&amp;"."&amp;RIGHT(L350,LEN(L350)-4)+1</f>
        <v>N.6.5</v>
      </c>
      <c r="M351" s="6" t="str">
        <f>L351&amp;" - "&amp;IFERROR(INDEX('L2'!$G$6:$G$502,MATCH(L351,'L2'!$P$6:$P$502,0)),"  ")</f>
        <v xml:space="preserve">N.6.5 -   </v>
      </c>
      <c r="N351" s="5" t="str">
        <f>N346&amp;"."&amp;RIGHT(N350,LEN(N350)-4)+1</f>
        <v>N.7.5</v>
      </c>
      <c r="O351" s="6" t="str">
        <f>N351&amp;" - "&amp;IFERROR(INDEX('L2'!$G$6:$G$502,MATCH(N351,'L2'!$P$6:$P$502,0)),"  ")</f>
        <v xml:space="preserve">N.7.5 -   </v>
      </c>
      <c r="P351" s="5" t="str">
        <f>P346&amp;"."&amp;RIGHT(P350,LEN(P350)-4)+1</f>
        <v>N.8.5</v>
      </c>
      <c r="Q351" s="6" t="str">
        <f>P351&amp;" - "&amp;IFERROR(INDEX('L2'!$G$6:$G$502,MATCH(P351,'L2'!$P$6:$P$502,0)),"  ")</f>
        <v xml:space="preserve">N.8.5 -   </v>
      </c>
      <c r="R351" s="5" t="str">
        <f>R346&amp;"."&amp;RIGHT(R350,LEN(R350)-4)+1</f>
        <v>N.9.5</v>
      </c>
      <c r="S351" s="6" t="str">
        <f>R351&amp;" - "&amp;IFERROR(INDEX('L2'!$G$6:$G$502,MATCH(R351,'L2'!$P$6:$P$502,0)),"  ")</f>
        <v xml:space="preserve">N.9.5 -   </v>
      </c>
      <c r="T351" s="5" t="str">
        <f>T346&amp;"."&amp;RIGHT(T350,LEN(T350)-5)+1</f>
        <v>N.10.5</v>
      </c>
      <c r="U351" s="6" t="str">
        <f>T351&amp;" - "&amp;IFERROR(INDEX('L2'!$G$6:$G$502,MATCH(T351,'L2'!$P$6:$P$502,0)),"  ")</f>
        <v xml:space="preserve">N.10.5 -   </v>
      </c>
    </row>
    <row r="352" spans="2:21" ht="16">
      <c r="B352" s="5" t="str">
        <f>B346&amp;"."&amp;RIGHT(B351,LEN(B351)-4)+1</f>
        <v>N.1.6</v>
      </c>
      <c r="C352" s="6" t="str">
        <f>B352&amp;" - "&amp;IFERROR(INDEX('L2'!$G$6:$G$502,MATCH(B352,'L2'!$P$6:$P$502,0)),"  ")</f>
        <v xml:space="preserve">N.1.6 -   </v>
      </c>
      <c r="D352" s="5" t="str">
        <f>D346&amp;"."&amp;RIGHT(D351,LEN(D351)-4)+1</f>
        <v>N.2.6</v>
      </c>
      <c r="E352" s="6" t="str">
        <f>D352&amp;" - "&amp;IFERROR(INDEX('L2'!$G$6:$G$502,MATCH(D352,'L2'!$P$6:$P$502,0)),"  ")</f>
        <v xml:space="preserve">N.2.6 -   </v>
      </c>
      <c r="F352" s="5" t="str">
        <f>F346&amp;"."&amp;RIGHT(F351,LEN(F351)-4)+1</f>
        <v>N.3.6</v>
      </c>
      <c r="G352" s="6" t="str">
        <f>F352&amp;" - "&amp;IFERROR(INDEX('L2'!$G$6:$G$502,MATCH(F352,'L2'!$P$6:$P$502,0)),"  ")</f>
        <v xml:space="preserve">N.3.6 -   </v>
      </c>
      <c r="H352" s="5" t="str">
        <f>H346&amp;"."&amp;RIGHT(H351,LEN(H351)-4)+1</f>
        <v>N.4.6</v>
      </c>
      <c r="I352" s="6" t="str">
        <f>H352&amp;" - "&amp;IFERROR(INDEX('L2'!$G$6:$G$502,MATCH(H352,'L2'!$P$6:$P$502,0)),"  ")</f>
        <v xml:space="preserve">N.4.6 -   </v>
      </c>
      <c r="J352" s="5" t="str">
        <f>J346&amp;"."&amp;RIGHT(J351,LEN(J351)-4)+1</f>
        <v>N.5.6</v>
      </c>
      <c r="K352" s="6" t="str">
        <f>J352&amp;" - "&amp;IFERROR(INDEX('L2'!$G$6:$G$502,MATCH(J352,'L2'!$P$6:$P$502,0)),"  ")</f>
        <v xml:space="preserve">N.5.6 -   </v>
      </c>
      <c r="L352" s="5" t="str">
        <f>L346&amp;"."&amp;RIGHT(L351,LEN(L351)-4)+1</f>
        <v>N.6.6</v>
      </c>
      <c r="M352" s="6" t="str">
        <f>L352&amp;" - "&amp;IFERROR(INDEX('L2'!$G$6:$G$502,MATCH(L352,'L2'!$P$6:$P$502,0)),"  ")</f>
        <v xml:space="preserve">N.6.6 -   </v>
      </c>
      <c r="N352" s="5" t="str">
        <f>N346&amp;"."&amp;RIGHT(N351,LEN(N351)-4)+1</f>
        <v>N.7.6</v>
      </c>
      <c r="O352" s="6" t="str">
        <f>N352&amp;" - "&amp;IFERROR(INDEX('L2'!$G$6:$G$502,MATCH(N352,'L2'!$P$6:$P$502,0)),"  ")</f>
        <v xml:space="preserve">N.7.6 -   </v>
      </c>
      <c r="P352" s="5" t="str">
        <f>P346&amp;"."&amp;RIGHT(P351,LEN(P351)-4)+1</f>
        <v>N.8.6</v>
      </c>
      <c r="Q352" s="6" t="str">
        <f>P352&amp;" - "&amp;IFERROR(INDEX('L2'!$G$6:$G$502,MATCH(P352,'L2'!$P$6:$P$502,0)),"  ")</f>
        <v xml:space="preserve">N.8.6 -   </v>
      </c>
      <c r="R352" s="5" t="str">
        <f>R346&amp;"."&amp;RIGHT(R351,LEN(R351)-4)+1</f>
        <v>N.9.6</v>
      </c>
      <c r="S352" s="6" t="str">
        <f>R352&amp;" - "&amp;IFERROR(INDEX('L2'!$G$6:$G$502,MATCH(R352,'L2'!$P$6:$P$502,0)),"  ")</f>
        <v xml:space="preserve">N.9.6 -   </v>
      </c>
      <c r="T352" s="5" t="str">
        <f>T346&amp;"."&amp;RIGHT(T351,LEN(T351)-5)+1</f>
        <v>N.10.6</v>
      </c>
      <c r="U352" s="6" t="str">
        <f>T352&amp;" - "&amp;IFERROR(INDEX('L2'!$G$6:$G$502,MATCH(T352,'L2'!$P$6:$P$502,0)),"  ")</f>
        <v xml:space="preserve">N.10.6 -   </v>
      </c>
    </row>
    <row r="353" spans="2:21" ht="16">
      <c r="B353" s="5" t="str">
        <f>B346&amp;"."&amp;RIGHT(B352,LEN(B352)-4)+1</f>
        <v>N.1.7</v>
      </c>
      <c r="C353" s="6" t="str">
        <f>B353&amp;" - "&amp;IFERROR(INDEX('L2'!$G$6:$G$502,MATCH(B353,'L2'!$P$6:$P$502,0)),"  ")</f>
        <v xml:space="preserve">N.1.7 -   </v>
      </c>
      <c r="D353" s="5" t="str">
        <f>D346&amp;"."&amp;RIGHT(D352,LEN(D352)-4)+1</f>
        <v>N.2.7</v>
      </c>
      <c r="E353" s="6" t="str">
        <f>D353&amp;" - "&amp;IFERROR(INDEX('L2'!$G$6:$G$502,MATCH(D353,'L2'!$P$6:$P$502,0)),"  ")</f>
        <v xml:space="preserve">N.2.7 -   </v>
      </c>
      <c r="F353" s="5" t="str">
        <f>F346&amp;"."&amp;RIGHT(F352,LEN(F352)-4)+1</f>
        <v>N.3.7</v>
      </c>
      <c r="G353" s="6" t="str">
        <f>F353&amp;" - "&amp;IFERROR(INDEX('L2'!$G$6:$G$502,MATCH(F353,'L2'!$P$6:$P$502,0)),"  ")</f>
        <v xml:space="preserve">N.3.7 -   </v>
      </c>
      <c r="H353" s="5" t="str">
        <f>H346&amp;"."&amp;RIGHT(H352,LEN(H352)-4)+1</f>
        <v>N.4.7</v>
      </c>
      <c r="I353" s="6" t="str">
        <f>H353&amp;" - "&amp;IFERROR(INDEX('L2'!$G$6:$G$502,MATCH(H353,'L2'!$P$6:$P$502,0)),"  ")</f>
        <v xml:space="preserve">N.4.7 -   </v>
      </c>
      <c r="J353" s="5" t="str">
        <f>J346&amp;"."&amp;RIGHT(J352,LEN(J352)-4)+1</f>
        <v>N.5.7</v>
      </c>
      <c r="K353" s="6" t="str">
        <f>J353&amp;" - "&amp;IFERROR(INDEX('L2'!$G$6:$G$502,MATCH(J353,'L2'!$P$6:$P$502,0)),"  ")</f>
        <v xml:space="preserve">N.5.7 -   </v>
      </c>
      <c r="L353" s="5" t="str">
        <f>L346&amp;"."&amp;RIGHT(L352,LEN(L352)-4)+1</f>
        <v>N.6.7</v>
      </c>
      <c r="M353" s="6" t="str">
        <f>L353&amp;" - "&amp;IFERROR(INDEX('L2'!$G$6:$G$502,MATCH(L353,'L2'!$P$6:$P$502,0)),"  ")</f>
        <v xml:space="preserve">N.6.7 -   </v>
      </c>
      <c r="N353" s="5" t="str">
        <f>N346&amp;"."&amp;RIGHT(N352,LEN(N352)-4)+1</f>
        <v>N.7.7</v>
      </c>
      <c r="O353" s="6" t="str">
        <f>N353&amp;" - "&amp;IFERROR(INDEX('L2'!$G$6:$G$502,MATCH(N353,'L2'!$P$6:$P$502,0)),"  ")</f>
        <v xml:space="preserve">N.7.7 -   </v>
      </c>
      <c r="P353" s="5" t="str">
        <f>P346&amp;"."&amp;RIGHT(P352,LEN(P352)-4)+1</f>
        <v>N.8.7</v>
      </c>
      <c r="Q353" s="6" t="str">
        <f>P353&amp;" - "&amp;IFERROR(INDEX('L2'!$G$6:$G$502,MATCH(P353,'L2'!$P$6:$P$502,0)),"  ")</f>
        <v xml:space="preserve">N.8.7 -   </v>
      </c>
      <c r="R353" s="5" t="str">
        <f>R346&amp;"."&amp;RIGHT(R352,LEN(R352)-4)+1</f>
        <v>N.9.7</v>
      </c>
      <c r="S353" s="6" t="str">
        <f>R353&amp;" - "&amp;IFERROR(INDEX('L2'!$G$6:$G$502,MATCH(R353,'L2'!$P$6:$P$502,0)),"  ")</f>
        <v xml:space="preserve">N.9.7 -   </v>
      </c>
      <c r="T353" s="5" t="str">
        <f>T346&amp;"."&amp;RIGHT(T352,LEN(T352)-5)+1</f>
        <v>N.10.7</v>
      </c>
      <c r="U353" s="6" t="str">
        <f>T353&amp;" - "&amp;IFERROR(INDEX('L2'!$G$6:$G$502,MATCH(T353,'L2'!$P$6:$P$502,0)),"  ")</f>
        <v xml:space="preserve">N.10.7 -   </v>
      </c>
    </row>
    <row r="354" spans="2:21" ht="16">
      <c r="B354" s="5" t="str">
        <f>B346&amp;"."&amp;RIGHT(B353,LEN(B353)-4)+1</f>
        <v>N.1.8</v>
      </c>
      <c r="C354" s="6" t="str">
        <f>B354&amp;" - "&amp;IFERROR(INDEX('L2'!$G$6:$G$502,MATCH(B354,'L2'!$P$6:$P$502,0)),"  ")</f>
        <v xml:space="preserve">N.1.8 -   </v>
      </c>
      <c r="D354" s="5" t="str">
        <f>D346&amp;"."&amp;RIGHT(D353,LEN(D353)-4)+1</f>
        <v>N.2.8</v>
      </c>
      <c r="E354" s="6" t="str">
        <f>D354&amp;" - "&amp;IFERROR(INDEX('L2'!$G$6:$G$502,MATCH(D354,'L2'!$P$6:$P$502,0)),"  ")</f>
        <v xml:space="preserve">N.2.8 -   </v>
      </c>
      <c r="F354" s="5" t="str">
        <f>F346&amp;"."&amp;RIGHT(F353,LEN(F353)-4)+1</f>
        <v>N.3.8</v>
      </c>
      <c r="G354" s="6" t="str">
        <f>F354&amp;" - "&amp;IFERROR(INDEX('L2'!$G$6:$G$502,MATCH(F354,'L2'!$P$6:$P$502,0)),"  ")</f>
        <v xml:space="preserve">N.3.8 -   </v>
      </c>
      <c r="H354" s="5" t="str">
        <f>H346&amp;"."&amp;RIGHT(H353,LEN(H353)-4)+1</f>
        <v>N.4.8</v>
      </c>
      <c r="I354" s="6" t="str">
        <f>H354&amp;" - "&amp;IFERROR(INDEX('L2'!$G$6:$G$502,MATCH(H354,'L2'!$P$6:$P$502,0)),"  ")</f>
        <v xml:space="preserve">N.4.8 -   </v>
      </c>
      <c r="J354" s="5" t="str">
        <f>J346&amp;"."&amp;RIGHT(J353,LEN(J353)-4)+1</f>
        <v>N.5.8</v>
      </c>
      <c r="K354" s="6" t="str">
        <f>J354&amp;" - "&amp;IFERROR(INDEX('L2'!$G$6:$G$502,MATCH(J354,'L2'!$P$6:$P$502,0)),"  ")</f>
        <v xml:space="preserve">N.5.8 -   </v>
      </c>
      <c r="L354" s="5" t="str">
        <f>L346&amp;"."&amp;RIGHT(L353,LEN(L353)-4)+1</f>
        <v>N.6.8</v>
      </c>
      <c r="M354" s="6" t="str">
        <f>L354&amp;" - "&amp;IFERROR(INDEX('L2'!$G$6:$G$502,MATCH(L354,'L2'!$P$6:$P$502,0)),"  ")</f>
        <v xml:space="preserve">N.6.8 -   </v>
      </c>
      <c r="N354" s="5" t="str">
        <f>N346&amp;"."&amp;RIGHT(N353,LEN(N353)-4)+1</f>
        <v>N.7.8</v>
      </c>
      <c r="O354" s="6" t="str">
        <f>N354&amp;" - "&amp;IFERROR(INDEX('L2'!$G$6:$G$502,MATCH(N354,'L2'!$P$6:$P$502,0)),"  ")</f>
        <v xml:space="preserve">N.7.8 -   </v>
      </c>
      <c r="P354" s="5" t="str">
        <f>P346&amp;"."&amp;RIGHT(P353,LEN(P353)-4)+1</f>
        <v>N.8.8</v>
      </c>
      <c r="Q354" s="6" t="str">
        <f>P354&amp;" - "&amp;IFERROR(INDEX('L2'!$G$6:$G$502,MATCH(P354,'L2'!$P$6:$P$502,0)),"  ")</f>
        <v xml:space="preserve">N.8.8 -   </v>
      </c>
      <c r="R354" s="5" t="str">
        <f>R346&amp;"."&amp;RIGHT(R353,LEN(R353)-4)+1</f>
        <v>N.9.8</v>
      </c>
      <c r="S354" s="6" t="str">
        <f>R354&amp;" - "&amp;IFERROR(INDEX('L2'!$G$6:$G$502,MATCH(R354,'L2'!$P$6:$P$502,0)),"  ")</f>
        <v xml:space="preserve">N.9.8 -   </v>
      </c>
      <c r="T354" s="5" t="str">
        <f>T346&amp;"."&amp;RIGHT(T353,LEN(T353)-5)+1</f>
        <v>N.10.8</v>
      </c>
      <c r="U354" s="6" t="str">
        <f>T354&amp;" - "&amp;IFERROR(INDEX('L2'!$G$6:$G$502,MATCH(T354,'L2'!$P$6:$P$502,0)),"  ")</f>
        <v xml:space="preserve">N.10.8 -   </v>
      </c>
    </row>
    <row r="355" spans="2:21" ht="16">
      <c r="B355" s="5" t="str">
        <f>B346&amp;"."&amp;RIGHT(B354,LEN(B354)-4)+1</f>
        <v>N.1.9</v>
      </c>
      <c r="C355" s="6" t="str">
        <f>B355&amp;" - "&amp;IFERROR(INDEX('L2'!$G$6:$G$502,MATCH(B355,'L2'!$P$6:$P$502,0)),"  ")</f>
        <v xml:space="preserve">N.1.9 -   </v>
      </c>
      <c r="D355" s="5" t="str">
        <f>D346&amp;"."&amp;RIGHT(D354,LEN(D354)-4)+1</f>
        <v>N.2.9</v>
      </c>
      <c r="E355" s="6" t="str">
        <f>D355&amp;" - "&amp;IFERROR(INDEX('L2'!$G$6:$G$502,MATCH(D355,'L2'!$P$6:$P$502,0)),"  ")</f>
        <v xml:space="preserve">N.2.9 -   </v>
      </c>
      <c r="F355" s="5" t="str">
        <f>F346&amp;"."&amp;RIGHT(F354,LEN(F354)-4)+1</f>
        <v>N.3.9</v>
      </c>
      <c r="G355" s="6" t="str">
        <f>F355&amp;" - "&amp;IFERROR(INDEX('L2'!$G$6:$G$502,MATCH(F355,'L2'!$P$6:$P$502,0)),"  ")</f>
        <v xml:space="preserve">N.3.9 -   </v>
      </c>
      <c r="H355" s="5" t="str">
        <f>H346&amp;"."&amp;RIGHT(H354,LEN(H354)-4)+1</f>
        <v>N.4.9</v>
      </c>
      <c r="I355" s="6" t="str">
        <f>H355&amp;" - "&amp;IFERROR(INDEX('L2'!$G$6:$G$502,MATCH(H355,'L2'!$P$6:$P$502,0)),"  ")</f>
        <v xml:space="preserve">N.4.9 -   </v>
      </c>
      <c r="J355" s="5" t="str">
        <f>J346&amp;"."&amp;RIGHT(J354,LEN(J354)-4)+1</f>
        <v>N.5.9</v>
      </c>
      <c r="K355" s="6" t="str">
        <f>J355&amp;" - "&amp;IFERROR(INDEX('L2'!$G$6:$G$502,MATCH(J355,'L2'!$P$6:$P$502,0)),"  ")</f>
        <v xml:space="preserve">N.5.9 -   </v>
      </c>
      <c r="L355" s="5" t="str">
        <f>L346&amp;"."&amp;RIGHT(L354,LEN(L354)-4)+1</f>
        <v>N.6.9</v>
      </c>
      <c r="M355" s="6" t="str">
        <f>L355&amp;" - "&amp;IFERROR(INDEX('L2'!$G$6:$G$502,MATCH(L355,'L2'!$P$6:$P$502,0)),"  ")</f>
        <v xml:space="preserve">N.6.9 -   </v>
      </c>
      <c r="N355" s="5" t="str">
        <f>N346&amp;"."&amp;RIGHT(N354,LEN(N354)-4)+1</f>
        <v>N.7.9</v>
      </c>
      <c r="O355" s="6" t="str">
        <f>N355&amp;" - "&amp;IFERROR(INDEX('L2'!$G$6:$G$502,MATCH(N355,'L2'!$P$6:$P$502,0)),"  ")</f>
        <v xml:space="preserve">N.7.9 -   </v>
      </c>
      <c r="P355" s="5" t="str">
        <f>P346&amp;"."&amp;RIGHT(P354,LEN(P354)-4)+1</f>
        <v>N.8.9</v>
      </c>
      <c r="Q355" s="6" t="str">
        <f>P355&amp;" - "&amp;IFERROR(INDEX('L2'!$G$6:$G$502,MATCH(P355,'L2'!$P$6:$P$502,0)),"  ")</f>
        <v xml:space="preserve">N.8.9 -   </v>
      </c>
      <c r="R355" s="5" t="str">
        <f>R346&amp;"."&amp;RIGHT(R354,LEN(R354)-4)+1</f>
        <v>N.9.9</v>
      </c>
      <c r="S355" s="6" t="str">
        <f>R355&amp;" - "&amp;IFERROR(INDEX('L2'!$G$6:$G$502,MATCH(R355,'L2'!$P$6:$P$502,0)),"  ")</f>
        <v xml:space="preserve">N.9.9 -   </v>
      </c>
      <c r="T355" s="5" t="str">
        <f>T346&amp;"."&amp;RIGHT(T354,LEN(T354)-5)+1</f>
        <v>N.10.9</v>
      </c>
      <c r="U355" s="6" t="str">
        <f>T355&amp;" - "&amp;IFERROR(INDEX('L2'!$G$6:$G$502,MATCH(T355,'L2'!$P$6:$P$502,0)),"  ")</f>
        <v xml:space="preserve">N.10.9 -   </v>
      </c>
    </row>
    <row r="356" spans="2:21" ht="16">
      <c r="B356" s="5" t="str">
        <f>B346&amp;"."&amp;RIGHT(B355,LEN(B355)-4)+1</f>
        <v>N.1.10</v>
      </c>
      <c r="C356" s="6" t="str">
        <f>B356&amp;" - "&amp;IFERROR(INDEX('L2'!$G$6:$G$502,MATCH(B356,'L2'!$P$6:$P$502,0)),"  ")</f>
        <v xml:space="preserve">N.1.10 -   </v>
      </c>
      <c r="D356" s="5" t="str">
        <f>D346&amp;"."&amp;RIGHT(D355,LEN(D355)-4)+1</f>
        <v>N.2.10</v>
      </c>
      <c r="E356" s="6" t="str">
        <f>D356&amp;" - "&amp;IFERROR(INDEX('L2'!$G$6:$G$502,MATCH(D356,'L2'!$P$6:$P$502,0)),"  ")</f>
        <v xml:space="preserve">N.2.10 -   </v>
      </c>
      <c r="F356" s="5" t="str">
        <f>F346&amp;"."&amp;RIGHT(F355,LEN(F355)-4)+1</f>
        <v>N.3.10</v>
      </c>
      <c r="G356" s="6" t="str">
        <f>F356&amp;" - "&amp;IFERROR(INDEX('L2'!$G$6:$G$502,MATCH(F356,'L2'!$P$6:$P$502,0)),"  ")</f>
        <v xml:space="preserve">N.3.10 -   </v>
      </c>
      <c r="H356" s="5" t="str">
        <f>H346&amp;"."&amp;RIGHT(H355,LEN(H355)-4)+1</f>
        <v>N.4.10</v>
      </c>
      <c r="I356" s="6" t="str">
        <f>H356&amp;" - "&amp;IFERROR(INDEX('L2'!$G$6:$G$502,MATCH(H356,'L2'!$P$6:$P$502,0)),"  ")</f>
        <v xml:space="preserve">N.4.10 -   </v>
      </c>
      <c r="J356" s="5" t="str">
        <f>J346&amp;"."&amp;RIGHT(J355,LEN(J355)-4)+1</f>
        <v>N.5.10</v>
      </c>
      <c r="K356" s="6" t="str">
        <f>J356&amp;" - "&amp;IFERROR(INDEX('L2'!$G$6:$G$502,MATCH(J356,'L2'!$P$6:$P$502,0)),"  ")</f>
        <v xml:space="preserve">N.5.10 -   </v>
      </c>
      <c r="L356" s="5" t="str">
        <f>L346&amp;"."&amp;RIGHT(L355,LEN(L355)-4)+1</f>
        <v>N.6.10</v>
      </c>
      <c r="M356" s="6" t="str">
        <f>L356&amp;" - "&amp;IFERROR(INDEX('L2'!$G$6:$G$502,MATCH(L356,'L2'!$P$6:$P$502,0)),"  ")</f>
        <v xml:space="preserve">N.6.10 -   </v>
      </c>
      <c r="N356" s="5" t="str">
        <f>N346&amp;"."&amp;RIGHT(N355,LEN(N355)-4)+1</f>
        <v>N.7.10</v>
      </c>
      <c r="O356" s="6" t="str">
        <f>N356&amp;" - "&amp;IFERROR(INDEX('L2'!$G$6:$G$502,MATCH(N356,'L2'!$P$6:$P$502,0)),"  ")</f>
        <v xml:space="preserve">N.7.10 -   </v>
      </c>
      <c r="P356" s="5" t="str">
        <f>P346&amp;"."&amp;RIGHT(P355,LEN(P355)-4)+1</f>
        <v>N.8.10</v>
      </c>
      <c r="Q356" s="6" t="str">
        <f>P356&amp;" - "&amp;IFERROR(INDEX('L2'!$G$6:$G$502,MATCH(P356,'L2'!$P$6:$P$502,0)),"  ")</f>
        <v xml:space="preserve">N.8.10 -   </v>
      </c>
      <c r="R356" s="5" t="str">
        <f>R346&amp;"."&amp;RIGHT(R355,LEN(R355)-4)+1</f>
        <v>N.9.10</v>
      </c>
      <c r="S356" s="6" t="str">
        <f>R356&amp;" - "&amp;IFERROR(INDEX('L2'!$G$6:$G$502,MATCH(R356,'L2'!$P$6:$P$502,0)),"  ")</f>
        <v xml:space="preserve">N.9.10 -   </v>
      </c>
      <c r="T356" s="5" t="str">
        <f>T346&amp;"."&amp;RIGHT(T355,LEN(T355)-5)+1</f>
        <v>N.10.10</v>
      </c>
      <c r="U356" s="6" t="str">
        <f>T356&amp;" - "&amp;IFERROR(INDEX('L2'!$G$6:$G$502,MATCH(T356,'L2'!$P$6:$P$502,0)),"  ")</f>
        <v xml:space="preserve">N.10.10 -   </v>
      </c>
    </row>
    <row r="357" spans="2:21" ht="16">
      <c r="B357" s="5" t="str">
        <f>B346&amp;"."&amp;RIGHT(B356,LEN(B356)-4)+1</f>
        <v>N.1.11</v>
      </c>
      <c r="C357" s="6" t="str">
        <f>B357&amp;" - "&amp;IFERROR(INDEX('L2'!$G$6:$G$502,MATCH(B357,'L2'!$P$6:$P$502,0)),"  ")</f>
        <v xml:space="preserve">N.1.11 -   </v>
      </c>
      <c r="D357" s="5" t="str">
        <f>D346&amp;"."&amp;RIGHT(D356,LEN(D356)-4)+1</f>
        <v>N.2.11</v>
      </c>
      <c r="E357" s="6" t="str">
        <f>D357&amp;" - "&amp;IFERROR(INDEX('L2'!$G$6:$G$502,MATCH(D357,'L2'!$P$6:$P$502,0)),"  ")</f>
        <v xml:space="preserve">N.2.11 -   </v>
      </c>
      <c r="F357" s="5" t="str">
        <f>F346&amp;"."&amp;RIGHT(F356,LEN(F356)-4)+1</f>
        <v>N.3.11</v>
      </c>
      <c r="G357" s="6" t="str">
        <f>F357&amp;" - "&amp;IFERROR(INDEX('L2'!$G$6:$G$502,MATCH(F357,'L2'!$P$6:$P$502,0)),"  ")</f>
        <v xml:space="preserve">N.3.11 -   </v>
      </c>
      <c r="H357" s="5" t="str">
        <f>H346&amp;"."&amp;RIGHT(H356,LEN(H356)-4)+1</f>
        <v>N.4.11</v>
      </c>
      <c r="I357" s="6" t="str">
        <f>H357&amp;" - "&amp;IFERROR(INDEX('L2'!$G$6:$G$502,MATCH(H357,'L2'!$P$6:$P$502,0)),"  ")</f>
        <v xml:space="preserve">N.4.11 -   </v>
      </c>
      <c r="J357" s="5" t="str">
        <f>J346&amp;"."&amp;RIGHT(J356,LEN(J356)-4)+1</f>
        <v>N.5.11</v>
      </c>
      <c r="K357" s="6" t="str">
        <f>J357&amp;" - "&amp;IFERROR(INDEX('L2'!$G$6:$G$502,MATCH(J357,'L2'!$P$6:$P$502,0)),"  ")</f>
        <v xml:space="preserve">N.5.11 -   </v>
      </c>
      <c r="L357" s="5" t="str">
        <f>L346&amp;"."&amp;RIGHT(L356,LEN(L356)-4)+1</f>
        <v>N.6.11</v>
      </c>
      <c r="M357" s="6" t="str">
        <f>L357&amp;" - "&amp;IFERROR(INDEX('L2'!$G$6:$G$502,MATCH(L357,'L2'!$P$6:$P$502,0)),"  ")</f>
        <v xml:space="preserve">N.6.11 -   </v>
      </c>
      <c r="N357" s="5" t="str">
        <f>N346&amp;"."&amp;RIGHT(N356,LEN(N356)-4)+1</f>
        <v>N.7.11</v>
      </c>
      <c r="O357" s="6" t="str">
        <f>N357&amp;" - "&amp;IFERROR(INDEX('L2'!$G$6:$G$502,MATCH(N357,'L2'!$P$6:$P$502,0)),"  ")</f>
        <v xml:space="preserve">N.7.11 -   </v>
      </c>
      <c r="P357" s="5" t="str">
        <f>P346&amp;"."&amp;RIGHT(P356,LEN(P356)-4)+1</f>
        <v>N.8.11</v>
      </c>
      <c r="Q357" s="6" t="str">
        <f>P357&amp;" - "&amp;IFERROR(INDEX('L2'!$G$6:$G$502,MATCH(P357,'L2'!$P$6:$P$502,0)),"  ")</f>
        <v xml:space="preserve">N.8.11 -   </v>
      </c>
      <c r="R357" s="5" t="str">
        <f>R346&amp;"."&amp;RIGHT(R356,LEN(R356)-4)+1</f>
        <v>N.9.11</v>
      </c>
      <c r="S357" s="6" t="str">
        <f>R357&amp;" - "&amp;IFERROR(INDEX('L2'!$G$6:$G$502,MATCH(R357,'L2'!$P$6:$P$502,0)),"  ")</f>
        <v xml:space="preserve">N.9.11 -   </v>
      </c>
      <c r="T357" s="5" t="str">
        <f>T346&amp;"."&amp;RIGHT(T356,LEN(T356)-5)+1</f>
        <v>N.10.11</v>
      </c>
      <c r="U357" s="6" t="str">
        <f>T357&amp;" - "&amp;IFERROR(INDEX('L2'!$G$6:$G$502,MATCH(T357,'L2'!$P$6:$P$502,0)),"  ")</f>
        <v xml:space="preserve">N.10.11 -   </v>
      </c>
    </row>
    <row r="358" spans="2:21" ht="16">
      <c r="B358" s="5" t="str">
        <f>B346&amp;"."&amp;RIGHT(B357,LEN(B357)-4)+1</f>
        <v>N.1.12</v>
      </c>
      <c r="C358" s="6" t="str">
        <f>B358&amp;" - "&amp;IFERROR(INDEX('L2'!$G$6:$G$502,MATCH(B358,'L2'!$P$6:$P$502,0)),"  ")</f>
        <v xml:space="preserve">N.1.12 -   </v>
      </c>
      <c r="D358" s="5" t="str">
        <f>D346&amp;"."&amp;RIGHT(D357,LEN(D357)-4)+1</f>
        <v>N.2.12</v>
      </c>
      <c r="E358" s="6" t="str">
        <f>D358&amp;" - "&amp;IFERROR(INDEX('L2'!$G$6:$G$502,MATCH(D358,'L2'!$P$6:$P$502,0)),"  ")</f>
        <v xml:space="preserve">N.2.12 -   </v>
      </c>
      <c r="F358" s="5" t="str">
        <f>F346&amp;"."&amp;RIGHT(F357,LEN(F357)-4)+1</f>
        <v>N.3.12</v>
      </c>
      <c r="G358" s="6" t="str">
        <f>F358&amp;" - "&amp;IFERROR(INDEX('L2'!$G$6:$G$502,MATCH(F358,'L2'!$P$6:$P$502,0)),"  ")</f>
        <v xml:space="preserve">N.3.12 -   </v>
      </c>
      <c r="H358" s="5" t="str">
        <f>H346&amp;"."&amp;RIGHT(H357,LEN(H357)-4)+1</f>
        <v>N.4.12</v>
      </c>
      <c r="I358" s="6" t="str">
        <f>H358&amp;" - "&amp;IFERROR(INDEX('L2'!$G$6:$G$502,MATCH(H358,'L2'!$P$6:$P$502,0)),"  ")</f>
        <v xml:space="preserve">N.4.12 -   </v>
      </c>
      <c r="J358" s="5" t="str">
        <f>J346&amp;"."&amp;RIGHT(J357,LEN(J357)-4)+1</f>
        <v>N.5.12</v>
      </c>
      <c r="K358" s="6" t="str">
        <f>J358&amp;" - "&amp;IFERROR(INDEX('L2'!$G$6:$G$502,MATCH(J358,'L2'!$P$6:$P$502,0)),"  ")</f>
        <v xml:space="preserve">N.5.12 -   </v>
      </c>
      <c r="L358" s="5" t="str">
        <f>L346&amp;"."&amp;RIGHT(L357,LEN(L357)-4)+1</f>
        <v>N.6.12</v>
      </c>
      <c r="M358" s="6" t="str">
        <f>L358&amp;" - "&amp;IFERROR(INDEX('L2'!$G$6:$G$502,MATCH(L358,'L2'!$P$6:$P$502,0)),"  ")</f>
        <v xml:space="preserve">N.6.12 -   </v>
      </c>
      <c r="N358" s="5" t="str">
        <f>N346&amp;"."&amp;RIGHT(N357,LEN(N357)-4)+1</f>
        <v>N.7.12</v>
      </c>
      <c r="O358" s="6" t="str">
        <f>N358&amp;" - "&amp;IFERROR(INDEX('L2'!$G$6:$G$502,MATCH(N358,'L2'!$P$6:$P$502,0)),"  ")</f>
        <v xml:space="preserve">N.7.12 -   </v>
      </c>
      <c r="P358" s="5" t="str">
        <f>P346&amp;"."&amp;RIGHT(P357,LEN(P357)-4)+1</f>
        <v>N.8.12</v>
      </c>
      <c r="Q358" s="6" t="str">
        <f>P358&amp;" - "&amp;IFERROR(INDEX('L2'!$G$6:$G$502,MATCH(P358,'L2'!$P$6:$P$502,0)),"  ")</f>
        <v xml:space="preserve">N.8.12 -   </v>
      </c>
      <c r="R358" s="5" t="str">
        <f>R346&amp;"."&amp;RIGHT(R357,LEN(R357)-4)+1</f>
        <v>N.9.12</v>
      </c>
      <c r="S358" s="6" t="str">
        <f>R358&amp;" - "&amp;IFERROR(INDEX('L2'!$G$6:$G$502,MATCH(R358,'L2'!$P$6:$P$502,0)),"  ")</f>
        <v xml:space="preserve">N.9.12 -   </v>
      </c>
      <c r="T358" s="5" t="str">
        <f>T346&amp;"."&amp;RIGHT(T357,LEN(T357)-5)+1</f>
        <v>N.10.12</v>
      </c>
      <c r="U358" s="6" t="str">
        <f>T358&amp;" - "&amp;IFERROR(INDEX('L2'!$G$6:$G$502,MATCH(T358,'L2'!$P$6:$P$502,0)),"  ")</f>
        <v xml:space="preserve">N.10.12 -   </v>
      </c>
    </row>
    <row r="359" spans="2:21" ht="16">
      <c r="B359" s="5" t="str">
        <f>B346&amp;"."&amp;RIGHT(B358,LEN(B358)-4)+1</f>
        <v>N.1.13</v>
      </c>
      <c r="C359" s="6" t="str">
        <f>B359&amp;" - "&amp;IFERROR(INDEX('L2'!$G$6:$G$502,MATCH(B359,'L2'!$P$6:$P$502,0)),"  ")</f>
        <v xml:space="preserve">N.1.13 -   </v>
      </c>
      <c r="D359" s="5" t="str">
        <f>D346&amp;"."&amp;RIGHT(D358,LEN(D358)-4)+1</f>
        <v>N.2.13</v>
      </c>
      <c r="E359" s="6" t="str">
        <f>D359&amp;" - "&amp;IFERROR(INDEX('L2'!$G$6:$G$502,MATCH(D359,'L2'!$P$6:$P$502,0)),"  ")</f>
        <v xml:space="preserve">N.2.13 -   </v>
      </c>
      <c r="F359" s="5" t="str">
        <f>F346&amp;"."&amp;RIGHT(F358,LEN(F358)-4)+1</f>
        <v>N.3.13</v>
      </c>
      <c r="G359" s="6" t="str">
        <f>F359&amp;" - "&amp;IFERROR(INDEX('L2'!$G$6:$G$502,MATCH(F359,'L2'!$P$6:$P$502,0)),"  ")</f>
        <v xml:space="preserve">N.3.13 -   </v>
      </c>
      <c r="H359" s="5" t="str">
        <f>H346&amp;"."&amp;RIGHT(H358,LEN(H358)-4)+1</f>
        <v>N.4.13</v>
      </c>
      <c r="I359" s="6" t="str">
        <f>H359&amp;" - "&amp;IFERROR(INDEX('L2'!$G$6:$G$502,MATCH(H359,'L2'!$P$6:$P$502,0)),"  ")</f>
        <v xml:space="preserve">N.4.13 -   </v>
      </c>
      <c r="J359" s="5" t="str">
        <f>J346&amp;"."&amp;RIGHT(J358,LEN(J358)-4)+1</f>
        <v>N.5.13</v>
      </c>
      <c r="K359" s="6" t="str">
        <f>J359&amp;" - "&amp;IFERROR(INDEX('L2'!$G$6:$G$502,MATCH(J359,'L2'!$P$6:$P$502,0)),"  ")</f>
        <v xml:space="preserve">N.5.13 -   </v>
      </c>
      <c r="L359" s="5" t="str">
        <f>L346&amp;"."&amp;RIGHT(L358,LEN(L358)-4)+1</f>
        <v>N.6.13</v>
      </c>
      <c r="M359" s="6" t="str">
        <f>L359&amp;" - "&amp;IFERROR(INDEX('L2'!$G$6:$G$502,MATCH(L359,'L2'!$P$6:$P$502,0)),"  ")</f>
        <v xml:space="preserve">N.6.13 -   </v>
      </c>
      <c r="N359" s="5" t="str">
        <f>N346&amp;"."&amp;RIGHT(N358,LEN(N358)-4)+1</f>
        <v>N.7.13</v>
      </c>
      <c r="O359" s="6" t="str">
        <f>N359&amp;" - "&amp;IFERROR(INDEX('L2'!$G$6:$G$502,MATCH(N359,'L2'!$P$6:$P$502,0)),"  ")</f>
        <v xml:space="preserve">N.7.13 -   </v>
      </c>
      <c r="P359" s="5" t="str">
        <f>P346&amp;"."&amp;RIGHT(P358,LEN(P358)-4)+1</f>
        <v>N.8.13</v>
      </c>
      <c r="Q359" s="6" t="str">
        <f>P359&amp;" - "&amp;IFERROR(INDEX('L2'!$G$6:$G$502,MATCH(P359,'L2'!$P$6:$P$502,0)),"  ")</f>
        <v xml:space="preserve">N.8.13 -   </v>
      </c>
      <c r="R359" s="5" t="str">
        <f>R346&amp;"."&amp;RIGHT(R358,LEN(R358)-4)+1</f>
        <v>N.9.13</v>
      </c>
      <c r="S359" s="6" t="str">
        <f>R359&amp;" - "&amp;IFERROR(INDEX('L2'!$G$6:$G$502,MATCH(R359,'L2'!$P$6:$P$502,0)),"  ")</f>
        <v xml:space="preserve">N.9.13 -   </v>
      </c>
      <c r="T359" s="5" t="str">
        <f>T346&amp;"."&amp;RIGHT(T358,LEN(T358)-5)+1</f>
        <v>N.10.13</v>
      </c>
      <c r="U359" s="6" t="str">
        <f>T359&amp;" - "&amp;IFERROR(INDEX('L2'!$G$6:$G$502,MATCH(T359,'L2'!$P$6:$P$502,0)),"  ")</f>
        <v xml:space="preserve">N.10.13 -   </v>
      </c>
    </row>
    <row r="360" spans="2:21" ht="16">
      <c r="B360" s="5" t="str">
        <f>B346&amp;"."&amp;RIGHT(B359,LEN(B359)-4)+1</f>
        <v>N.1.14</v>
      </c>
      <c r="C360" s="6" t="str">
        <f>B360&amp;" - "&amp;IFERROR(INDEX('L2'!$G$6:$G$502,MATCH(B360,'L2'!$P$6:$P$502,0)),"  ")</f>
        <v xml:space="preserve">N.1.14 -   </v>
      </c>
      <c r="D360" s="5" t="str">
        <f>D346&amp;"."&amp;RIGHT(D359,LEN(D359)-4)+1</f>
        <v>N.2.14</v>
      </c>
      <c r="E360" s="6" t="str">
        <f>D360&amp;" - "&amp;IFERROR(INDEX('L2'!$G$6:$G$502,MATCH(D360,'L2'!$P$6:$P$502,0)),"  ")</f>
        <v xml:space="preserve">N.2.14 -   </v>
      </c>
      <c r="F360" s="5" t="str">
        <f>F346&amp;"."&amp;RIGHT(F359,LEN(F359)-4)+1</f>
        <v>N.3.14</v>
      </c>
      <c r="G360" s="6" t="str">
        <f>F360&amp;" - "&amp;IFERROR(INDEX('L2'!$G$6:$G$502,MATCH(F360,'L2'!$P$6:$P$502,0)),"  ")</f>
        <v xml:space="preserve">N.3.14 -   </v>
      </c>
      <c r="H360" s="5" t="str">
        <f>H346&amp;"."&amp;RIGHT(H359,LEN(H359)-4)+1</f>
        <v>N.4.14</v>
      </c>
      <c r="I360" s="6" t="str">
        <f>H360&amp;" - "&amp;IFERROR(INDEX('L2'!$G$6:$G$502,MATCH(H360,'L2'!$P$6:$P$502,0)),"  ")</f>
        <v xml:space="preserve">N.4.14 -   </v>
      </c>
      <c r="J360" s="5" t="str">
        <f>J346&amp;"."&amp;RIGHT(J359,LEN(J359)-4)+1</f>
        <v>N.5.14</v>
      </c>
      <c r="K360" s="6" t="str">
        <f>J360&amp;" - "&amp;IFERROR(INDEX('L2'!$G$6:$G$502,MATCH(J360,'L2'!$P$6:$P$502,0)),"  ")</f>
        <v xml:space="preserve">N.5.14 -   </v>
      </c>
      <c r="L360" s="5" t="str">
        <f>L346&amp;"."&amp;RIGHT(L359,LEN(L359)-4)+1</f>
        <v>N.6.14</v>
      </c>
      <c r="M360" s="6" t="str">
        <f>L360&amp;" - "&amp;IFERROR(INDEX('L2'!$G$6:$G$502,MATCH(L360,'L2'!$P$6:$P$502,0)),"  ")</f>
        <v xml:space="preserve">N.6.14 -   </v>
      </c>
      <c r="N360" s="5" t="str">
        <f>N346&amp;"."&amp;RIGHT(N359,LEN(N359)-4)+1</f>
        <v>N.7.14</v>
      </c>
      <c r="O360" s="6" t="str">
        <f>N360&amp;" - "&amp;IFERROR(INDEX('L2'!$G$6:$G$502,MATCH(N360,'L2'!$P$6:$P$502,0)),"  ")</f>
        <v xml:space="preserve">N.7.14 -   </v>
      </c>
      <c r="P360" s="5" t="str">
        <f>P346&amp;"."&amp;RIGHT(P359,LEN(P359)-4)+1</f>
        <v>N.8.14</v>
      </c>
      <c r="Q360" s="6" t="str">
        <f>P360&amp;" - "&amp;IFERROR(INDEX('L2'!$G$6:$G$502,MATCH(P360,'L2'!$P$6:$P$502,0)),"  ")</f>
        <v xml:space="preserve">N.8.14 -   </v>
      </c>
      <c r="R360" s="5" t="str">
        <f>R346&amp;"."&amp;RIGHT(R359,LEN(R359)-4)+1</f>
        <v>N.9.14</v>
      </c>
      <c r="S360" s="6" t="str">
        <f>R360&amp;" - "&amp;IFERROR(INDEX('L2'!$G$6:$G$502,MATCH(R360,'L2'!$P$6:$P$502,0)),"  ")</f>
        <v xml:space="preserve">N.9.14 -   </v>
      </c>
      <c r="T360" s="5" t="str">
        <f>T346&amp;"."&amp;RIGHT(T359,LEN(T359)-5)+1</f>
        <v>N.10.14</v>
      </c>
      <c r="U360" s="6" t="str">
        <f>T360&amp;" - "&amp;IFERROR(INDEX('L2'!$G$6:$G$502,MATCH(T360,'L2'!$P$6:$P$502,0)),"  ")</f>
        <v xml:space="preserve">N.10.14 -   </v>
      </c>
    </row>
    <row r="361" spans="2:21" ht="16">
      <c r="B361" s="5" t="str">
        <f>B346&amp;"."&amp;RIGHT(B360,LEN(B360)-4)+1</f>
        <v>N.1.15</v>
      </c>
      <c r="C361" s="6" t="str">
        <f>B361&amp;" - "&amp;IFERROR(INDEX('L2'!$G$6:$G$502,MATCH(B361,'L2'!$P$6:$P$502,0)),"  ")</f>
        <v xml:space="preserve">N.1.15 -   </v>
      </c>
      <c r="D361" s="5" t="str">
        <f>D346&amp;"."&amp;RIGHT(D360,LEN(D360)-4)+1</f>
        <v>N.2.15</v>
      </c>
      <c r="E361" s="6" t="str">
        <f>D361&amp;" - "&amp;IFERROR(INDEX('L2'!$G$6:$G$502,MATCH(D361,'L2'!$P$6:$P$502,0)),"  ")</f>
        <v xml:space="preserve">N.2.15 -   </v>
      </c>
      <c r="F361" s="5" t="str">
        <f>F346&amp;"."&amp;RIGHT(F360,LEN(F360)-4)+1</f>
        <v>N.3.15</v>
      </c>
      <c r="G361" s="6" t="str">
        <f>F361&amp;" - "&amp;IFERROR(INDEX('L2'!$G$6:$G$502,MATCH(F361,'L2'!$P$6:$P$502,0)),"  ")</f>
        <v xml:space="preserve">N.3.15 -   </v>
      </c>
      <c r="H361" s="5" t="str">
        <f>H346&amp;"."&amp;RIGHT(H360,LEN(H360)-4)+1</f>
        <v>N.4.15</v>
      </c>
      <c r="I361" s="6" t="str">
        <f>H361&amp;" - "&amp;IFERROR(INDEX('L2'!$G$6:$G$502,MATCH(H361,'L2'!$P$6:$P$502,0)),"  ")</f>
        <v xml:space="preserve">N.4.15 -   </v>
      </c>
      <c r="J361" s="5" t="str">
        <f>J346&amp;"."&amp;RIGHT(J360,LEN(J360)-4)+1</f>
        <v>N.5.15</v>
      </c>
      <c r="K361" s="6" t="str">
        <f>J361&amp;" - "&amp;IFERROR(INDEX('L2'!$G$6:$G$502,MATCH(J361,'L2'!$P$6:$P$502,0)),"  ")</f>
        <v xml:space="preserve">N.5.15 -   </v>
      </c>
      <c r="L361" s="5" t="str">
        <f>L346&amp;"."&amp;RIGHT(L360,LEN(L360)-4)+1</f>
        <v>N.6.15</v>
      </c>
      <c r="M361" s="6" t="str">
        <f>L361&amp;" - "&amp;IFERROR(INDEX('L2'!$G$6:$G$502,MATCH(L361,'L2'!$P$6:$P$502,0)),"  ")</f>
        <v xml:space="preserve">N.6.15 -   </v>
      </c>
      <c r="N361" s="5" t="str">
        <f>N346&amp;"."&amp;RIGHT(N360,LEN(N360)-4)+1</f>
        <v>N.7.15</v>
      </c>
      <c r="O361" s="6" t="str">
        <f>N361&amp;" - "&amp;IFERROR(INDEX('L2'!$G$6:$G$502,MATCH(N361,'L2'!$P$6:$P$502,0)),"  ")</f>
        <v xml:space="preserve">N.7.15 -   </v>
      </c>
      <c r="P361" s="5" t="str">
        <f>P346&amp;"."&amp;RIGHT(P360,LEN(P360)-4)+1</f>
        <v>N.8.15</v>
      </c>
      <c r="Q361" s="6" t="str">
        <f>P361&amp;" - "&amp;IFERROR(INDEX('L2'!$G$6:$G$502,MATCH(P361,'L2'!$P$6:$P$502,0)),"  ")</f>
        <v xml:space="preserve">N.8.15 -   </v>
      </c>
      <c r="R361" s="5" t="str">
        <f>R346&amp;"."&amp;RIGHT(R360,LEN(R360)-4)+1</f>
        <v>N.9.15</v>
      </c>
      <c r="S361" s="6" t="str">
        <f>R361&amp;" - "&amp;IFERROR(INDEX('L2'!$G$6:$G$502,MATCH(R361,'L2'!$P$6:$P$502,0)),"  ")</f>
        <v xml:space="preserve">N.9.15 -   </v>
      </c>
      <c r="T361" s="5" t="str">
        <f>T346&amp;"."&amp;RIGHT(T360,LEN(T360)-5)+1</f>
        <v>N.10.15</v>
      </c>
      <c r="U361" s="6" t="str">
        <f>T361&amp;" - "&amp;IFERROR(INDEX('L2'!$G$6:$G$502,MATCH(T361,'L2'!$P$6:$P$502,0)),"  ")</f>
        <v xml:space="preserve">N.10.15 -   </v>
      </c>
    </row>
    <row r="362" spans="2:21" ht="16">
      <c r="B362" s="5" t="str">
        <f>B346&amp;"."&amp;RIGHT(B361,LEN(B361)-4)+1</f>
        <v>N.1.16</v>
      </c>
      <c r="C362" s="6" t="str">
        <f>B362&amp;" - "&amp;IFERROR(INDEX('L2'!$G$6:$G$502,MATCH(B362,'L2'!$P$6:$P$502,0)),"  ")</f>
        <v xml:space="preserve">N.1.16 -   </v>
      </c>
      <c r="D362" s="5" t="str">
        <f>D346&amp;"."&amp;RIGHT(D361,LEN(D361)-4)+1</f>
        <v>N.2.16</v>
      </c>
      <c r="E362" s="6" t="str">
        <f>D362&amp;" - "&amp;IFERROR(INDEX('L2'!$G$6:$G$502,MATCH(D362,'L2'!$P$6:$P$502,0)),"  ")</f>
        <v xml:space="preserve">N.2.16 -   </v>
      </c>
      <c r="F362" s="5" t="str">
        <f>F346&amp;"."&amp;RIGHT(F361,LEN(F361)-4)+1</f>
        <v>N.3.16</v>
      </c>
      <c r="G362" s="6" t="str">
        <f>F362&amp;" - "&amp;IFERROR(INDEX('L2'!$G$6:$G$502,MATCH(F362,'L2'!$P$6:$P$502,0)),"  ")</f>
        <v xml:space="preserve">N.3.16 -   </v>
      </c>
      <c r="H362" s="5" t="str">
        <f>H346&amp;"."&amp;RIGHT(H361,LEN(H361)-4)+1</f>
        <v>N.4.16</v>
      </c>
      <c r="I362" s="6" t="str">
        <f>H362&amp;" - "&amp;IFERROR(INDEX('L2'!$G$6:$G$502,MATCH(H362,'L2'!$P$6:$P$502,0)),"  ")</f>
        <v xml:space="preserve">N.4.16 -   </v>
      </c>
      <c r="J362" s="5" t="str">
        <f>J346&amp;"."&amp;RIGHT(J361,LEN(J361)-4)+1</f>
        <v>N.5.16</v>
      </c>
      <c r="K362" s="6" t="str">
        <f>J362&amp;" - "&amp;IFERROR(INDEX('L2'!$G$6:$G$502,MATCH(J362,'L2'!$P$6:$P$502,0)),"  ")</f>
        <v xml:space="preserve">N.5.16 -   </v>
      </c>
      <c r="L362" s="5" t="str">
        <f>L346&amp;"."&amp;RIGHT(L361,LEN(L361)-4)+1</f>
        <v>N.6.16</v>
      </c>
      <c r="M362" s="6" t="str">
        <f>L362&amp;" - "&amp;IFERROR(INDEX('L2'!$G$6:$G$502,MATCH(L362,'L2'!$P$6:$P$502,0)),"  ")</f>
        <v xml:space="preserve">N.6.16 -   </v>
      </c>
      <c r="N362" s="5" t="str">
        <f>N346&amp;"."&amp;RIGHT(N361,LEN(N361)-4)+1</f>
        <v>N.7.16</v>
      </c>
      <c r="O362" s="6" t="str">
        <f>N362&amp;" - "&amp;IFERROR(INDEX('L2'!$G$6:$G$502,MATCH(N362,'L2'!$P$6:$P$502,0)),"  ")</f>
        <v xml:space="preserve">N.7.16 -   </v>
      </c>
      <c r="P362" s="5" t="str">
        <f>P346&amp;"."&amp;RIGHT(P361,LEN(P361)-4)+1</f>
        <v>N.8.16</v>
      </c>
      <c r="Q362" s="6" t="str">
        <f>P362&amp;" - "&amp;IFERROR(INDEX('L2'!$G$6:$G$502,MATCH(P362,'L2'!$P$6:$P$502,0)),"  ")</f>
        <v xml:space="preserve">N.8.16 -   </v>
      </c>
      <c r="R362" s="5" t="str">
        <f>R346&amp;"."&amp;RIGHT(R361,LEN(R361)-4)+1</f>
        <v>N.9.16</v>
      </c>
      <c r="S362" s="6" t="str">
        <f>R362&amp;" - "&amp;IFERROR(INDEX('L2'!$G$6:$G$502,MATCH(R362,'L2'!$P$6:$P$502,0)),"  ")</f>
        <v xml:space="preserve">N.9.16 -   </v>
      </c>
      <c r="T362" s="5" t="str">
        <f>T346&amp;"."&amp;RIGHT(T361,LEN(T361)-5)+1</f>
        <v>N.10.16</v>
      </c>
      <c r="U362" s="6" t="str">
        <f>T362&amp;" - "&amp;IFERROR(INDEX('L2'!$G$6:$G$502,MATCH(T362,'L2'!$P$6:$P$502,0)),"  ")</f>
        <v xml:space="preserve">N.10.16 -   </v>
      </c>
    </row>
    <row r="363" spans="2:21" ht="16">
      <c r="B363" s="5" t="str">
        <f>B346&amp;"."&amp;RIGHT(B362,LEN(B362)-4)+1</f>
        <v>N.1.17</v>
      </c>
      <c r="C363" s="6" t="str">
        <f>B363&amp;" - "&amp;IFERROR(INDEX('L2'!$G$6:$G$502,MATCH(B363,'L2'!$P$6:$P$502,0)),"  ")</f>
        <v xml:space="preserve">N.1.17 -   </v>
      </c>
      <c r="D363" s="5" t="str">
        <f>D346&amp;"."&amp;RIGHT(D362,LEN(D362)-4)+1</f>
        <v>N.2.17</v>
      </c>
      <c r="E363" s="6" t="str">
        <f>D363&amp;" - "&amp;IFERROR(INDEX('L2'!$G$6:$G$502,MATCH(D363,'L2'!$P$6:$P$502,0)),"  ")</f>
        <v xml:space="preserve">N.2.17 -   </v>
      </c>
      <c r="F363" s="5" t="str">
        <f>F346&amp;"."&amp;RIGHT(F362,LEN(F362)-4)+1</f>
        <v>N.3.17</v>
      </c>
      <c r="G363" s="6" t="str">
        <f>F363&amp;" - "&amp;IFERROR(INDEX('L2'!$G$6:$G$502,MATCH(F363,'L2'!$P$6:$P$502,0)),"  ")</f>
        <v xml:space="preserve">N.3.17 -   </v>
      </c>
      <c r="H363" s="5" t="str">
        <f>H346&amp;"."&amp;RIGHT(H362,LEN(H362)-4)+1</f>
        <v>N.4.17</v>
      </c>
      <c r="I363" s="6" t="str">
        <f>H363&amp;" - "&amp;IFERROR(INDEX('L2'!$G$6:$G$502,MATCH(H363,'L2'!$P$6:$P$502,0)),"  ")</f>
        <v xml:space="preserve">N.4.17 -   </v>
      </c>
      <c r="J363" s="5" t="str">
        <f>J346&amp;"."&amp;RIGHT(J362,LEN(J362)-4)+1</f>
        <v>N.5.17</v>
      </c>
      <c r="K363" s="6" t="str">
        <f>J363&amp;" - "&amp;IFERROR(INDEX('L2'!$G$6:$G$502,MATCH(J363,'L2'!$P$6:$P$502,0)),"  ")</f>
        <v xml:space="preserve">N.5.17 -   </v>
      </c>
      <c r="L363" s="5" t="str">
        <f>L346&amp;"."&amp;RIGHT(L362,LEN(L362)-4)+1</f>
        <v>N.6.17</v>
      </c>
      <c r="M363" s="6" t="str">
        <f>L363&amp;" - "&amp;IFERROR(INDEX('L2'!$G$6:$G$502,MATCH(L363,'L2'!$P$6:$P$502,0)),"  ")</f>
        <v xml:space="preserve">N.6.17 -   </v>
      </c>
      <c r="N363" s="5" t="str">
        <f>N346&amp;"."&amp;RIGHT(N362,LEN(N362)-4)+1</f>
        <v>N.7.17</v>
      </c>
      <c r="O363" s="6" t="str">
        <f>N363&amp;" - "&amp;IFERROR(INDEX('L2'!$G$6:$G$502,MATCH(N363,'L2'!$P$6:$P$502,0)),"  ")</f>
        <v xml:space="preserve">N.7.17 -   </v>
      </c>
      <c r="P363" s="5" t="str">
        <f>P346&amp;"."&amp;RIGHT(P362,LEN(P362)-4)+1</f>
        <v>N.8.17</v>
      </c>
      <c r="Q363" s="6" t="str">
        <f>P363&amp;" - "&amp;IFERROR(INDEX('L2'!$G$6:$G$502,MATCH(P363,'L2'!$P$6:$P$502,0)),"  ")</f>
        <v xml:space="preserve">N.8.17 -   </v>
      </c>
      <c r="R363" s="5" t="str">
        <f>R346&amp;"."&amp;RIGHT(R362,LEN(R362)-4)+1</f>
        <v>N.9.17</v>
      </c>
      <c r="S363" s="6" t="str">
        <f>R363&amp;" - "&amp;IFERROR(INDEX('L2'!$G$6:$G$502,MATCH(R363,'L2'!$P$6:$P$502,0)),"  ")</f>
        <v xml:space="preserve">N.9.17 -   </v>
      </c>
      <c r="T363" s="5" t="str">
        <f>T346&amp;"."&amp;RIGHT(T362,LEN(T362)-5)+1</f>
        <v>N.10.17</v>
      </c>
      <c r="U363" s="6" t="str">
        <f>T363&amp;" - "&amp;IFERROR(INDEX('L2'!$G$6:$G$502,MATCH(T363,'L2'!$P$6:$P$502,0)),"  ")</f>
        <v xml:space="preserve">N.10.17 -   </v>
      </c>
    </row>
    <row r="364" spans="2:21" ht="16">
      <c r="B364" s="5" t="str">
        <f>B346&amp;"."&amp;RIGHT(B363,LEN(B363)-4)+1</f>
        <v>N.1.18</v>
      </c>
      <c r="C364" s="6" t="str">
        <f>B364&amp;" - "&amp;IFERROR(INDEX('L2'!$G$6:$G$502,MATCH(B364,'L2'!$P$6:$P$502,0)),"  ")</f>
        <v xml:space="preserve">N.1.18 -   </v>
      </c>
      <c r="D364" s="5" t="str">
        <f>D346&amp;"."&amp;RIGHT(D363,LEN(D363)-4)+1</f>
        <v>N.2.18</v>
      </c>
      <c r="E364" s="6" t="str">
        <f>D364&amp;" - "&amp;IFERROR(INDEX('L2'!$G$6:$G$502,MATCH(D364,'L2'!$P$6:$P$502,0)),"  ")</f>
        <v xml:space="preserve">N.2.18 -   </v>
      </c>
      <c r="F364" s="5" t="str">
        <f>F346&amp;"."&amp;RIGHT(F363,LEN(F363)-4)+1</f>
        <v>N.3.18</v>
      </c>
      <c r="G364" s="6" t="str">
        <f>F364&amp;" - "&amp;IFERROR(INDEX('L2'!$G$6:$G$502,MATCH(F364,'L2'!$P$6:$P$502,0)),"  ")</f>
        <v xml:space="preserve">N.3.18 -   </v>
      </c>
      <c r="H364" s="5" t="str">
        <f>H346&amp;"."&amp;RIGHT(H363,LEN(H363)-4)+1</f>
        <v>N.4.18</v>
      </c>
      <c r="I364" s="6" t="str">
        <f>H364&amp;" - "&amp;IFERROR(INDEX('L2'!$G$6:$G$502,MATCH(H364,'L2'!$P$6:$P$502,0)),"  ")</f>
        <v xml:space="preserve">N.4.18 -   </v>
      </c>
      <c r="J364" s="5" t="str">
        <f>J346&amp;"."&amp;RIGHT(J363,LEN(J363)-4)+1</f>
        <v>N.5.18</v>
      </c>
      <c r="K364" s="6" t="str">
        <f>J364&amp;" - "&amp;IFERROR(INDEX('L2'!$G$6:$G$502,MATCH(J364,'L2'!$P$6:$P$502,0)),"  ")</f>
        <v xml:space="preserve">N.5.18 -   </v>
      </c>
      <c r="L364" s="5" t="str">
        <f>L346&amp;"."&amp;RIGHT(L363,LEN(L363)-4)+1</f>
        <v>N.6.18</v>
      </c>
      <c r="M364" s="6" t="str">
        <f>L364&amp;" - "&amp;IFERROR(INDEX('L2'!$G$6:$G$502,MATCH(L364,'L2'!$P$6:$P$502,0)),"  ")</f>
        <v xml:space="preserve">N.6.18 -   </v>
      </c>
      <c r="N364" s="5" t="str">
        <f>N346&amp;"."&amp;RIGHT(N363,LEN(N363)-4)+1</f>
        <v>N.7.18</v>
      </c>
      <c r="O364" s="6" t="str">
        <f>N364&amp;" - "&amp;IFERROR(INDEX('L2'!$G$6:$G$502,MATCH(N364,'L2'!$P$6:$P$502,0)),"  ")</f>
        <v xml:space="preserve">N.7.18 -   </v>
      </c>
      <c r="P364" s="5" t="str">
        <f>P346&amp;"."&amp;RIGHT(P363,LEN(P363)-4)+1</f>
        <v>N.8.18</v>
      </c>
      <c r="Q364" s="6" t="str">
        <f>P364&amp;" - "&amp;IFERROR(INDEX('L2'!$G$6:$G$502,MATCH(P364,'L2'!$P$6:$P$502,0)),"  ")</f>
        <v xml:space="preserve">N.8.18 -   </v>
      </c>
      <c r="R364" s="5" t="str">
        <f>R346&amp;"."&amp;RIGHT(R363,LEN(R363)-4)+1</f>
        <v>N.9.18</v>
      </c>
      <c r="S364" s="6" t="str">
        <f>R364&amp;" - "&amp;IFERROR(INDEX('L2'!$G$6:$G$502,MATCH(R364,'L2'!$P$6:$P$502,0)),"  ")</f>
        <v xml:space="preserve">N.9.18 -   </v>
      </c>
      <c r="T364" s="5" t="str">
        <f>T346&amp;"."&amp;RIGHT(T363,LEN(T363)-5)+1</f>
        <v>N.10.18</v>
      </c>
      <c r="U364" s="6" t="str">
        <f>T364&amp;" - "&amp;IFERROR(INDEX('L2'!$G$6:$G$502,MATCH(T364,'L2'!$P$6:$P$502,0)),"  ")</f>
        <v xml:space="preserve">N.10.18 -   </v>
      </c>
    </row>
    <row r="365" spans="2:21" ht="16">
      <c r="B365" s="5" t="str">
        <f>B346&amp;"."&amp;RIGHT(B364,LEN(B364)-4)+1</f>
        <v>N.1.19</v>
      </c>
      <c r="C365" s="6" t="str">
        <f>B365&amp;" - "&amp;IFERROR(INDEX('L2'!$G$6:$G$502,MATCH(B365,'L2'!$P$6:$P$502,0)),"  ")</f>
        <v xml:space="preserve">N.1.19 -   </v>
      </c>
      <c r="D365" s="5" t="str">
        <f>D346&amp;"."&amp;RIGHT(D364,LEN(D364)-4)+1</f>
        <v>N.2.19</v>
      </c>
      <c r="E365" s="6" t="str">
        <f>D365&amp;" - "&amp;IFERROR(INDEX('L2'!$G$6:$G$502,MATCH(D365,'L2'!$P$6:$P$502,0)),"  ")</f>
        <v xml:space="preserve">N.2.19 -   </v>
      </c>
      <c r="F365" s="5" t="str">
        <f>F346&amp;"."&amp;RIGHT(F364,LEN(F364)-4)+1</f>
        <v>N.3.19</v>
      </c>
      <c r="G365" s="6" t="str">
        <f>F365&amp;" - "&amp;IFERROR(INDEX('L2'!$G$6:$G$502,MATCH(F365,'L2'!$P$6:$P$502,0)),"  ")</f>
        <v xml:space="preserve">N.3.19 -   </v>
      </c>
      <c r="H365" s="5" t="str">
        <f>H346&amp;"."&amp;RIGHT(H364,LEN(H364)-4)+1</f>
        <v>N.4.19</v>
      </c>
      <c r="I365" s="6" t="str">
        <f>H365&amp;" - "&amp;IFERROR(INDEX('L2'!$G$6:$G$502,MATCH(H365,'L2'!$P$6:$P$502,0)),"  ")</f>
        <v xml:space="preserve">N.4.19 -   </v>
      </c>
      <c r="J365" s="5" t="str">
        <f>J346&amp;"."&amp;RIGHT(J364,LEN(J364)-4)+1</f>
        <v>N.5.19</v>
      </c>
      <c r="K365" s="6" t="str">
        <f>J365&amp;" - "&amp;IFERROR(INDEX('L2'!$G$6:$G$502,MATCH(J365,'L2'!$P$6:$P$502,0)),"  ")</f>
        <v xml:space="preserve">N.5.19 -   </v>
      </c>
      <c r="L365" s="5" t="str">
        <f>L346&amp;"."&amp;RIGHT(L364,LEN(L364)-4)+1</f>
        <v>N.6.19</v>
      </c>
      <c r="M365" s="6" t="str">
        <f>L365&amp;" - "&amp;IFERROR(INDEX('L2'!$G$6:$G$502,MATCH(L365,'L2'!$P$6:$P$502,0)),"  ")</f>
        <v xml:space="preserve">N.6.19 -   </v>
      </c>
      <c r="N365" s="5" t="str">
        <f>N346&amp;"."&amp;RIGHT(N364,LEN(N364)-4)+1</f>
        <v>N.7.19</v>
      </c>
      <c r="O365" s="6" t="str">
        <f>N365&amp;" - "&amp;IFERROR(INDEX('L2'!$G$6:$G$502,MATCH(N365,'L2'!$P$6:$P$502,0)),"  ")</f>
        <v xml:space="preserve">N.7.19 -   </v>
      </c>
      <c r="P365" s="5" t="str">
        <f>P346&amp;"."&amp;RIGHT(P364,LEN(P364)-4)+1</f>
        <v>N.8.19</v>
      </c>
      <c r="Q365" s="6" t="str">
        <f>P365&amp;" - "&amp;IFERROR(INDEX('L2'!$G$6:$G$502,MATCH(P365,'L2'!$P$6:$P$502,0)),"  ")</f>
        <v xml:space="preserve">N.8.19 -   </v>
      </c>
      <c r="R365" s="5" t="str">
        <f>R346&amp;"."&amp;RIGHT(R364,LEN(R364)-4)+1</f>
        <v>N.9.19</v>
      </c>
      <c r="S365" s="6" t="str">
        <f>R365&amp;" - "&amp;IFERROR(INDEX('L2'!$G$6:$G$502,MATCH(R365,'L2'!$P$6:$P$502,0)),"  ")</f>
        <v xml:space="preserve">N.9.19 -   </v>
      </c>
      <c r="T365" s="5" t="str">
        <f>T346&amp;"."&amp;RIGHT(T364,LEN(T364)-5)+1</f>
        <v>N.10.19</v>
      </c>
      <c r="U365" s="6" t="str">
        <f>T365&amp;" - "&amp;IFERROR(INDEX('L2'!$G$6:$G$502,MATCH(T365,'L2'!$P$6:$P$502,0)),"  ")</f>
        <v xml:space="preserve">N.10.19 -   </v>
      </c>
    </row>
    <row r="366" spans="2:21" ht="16">
      <c r="B366" s="5" t="str">
        <f>B346&amp;"."&amp;RIGHT(B365,LEN(B365)-4)+1</f>
        <v>N.1.20</v>
      </c>
      <c r="C366" s="6" t="str">
        <f>B366&amp;" - "&amp;IFERROR(INDEX('L2'!$G$6:$G$502,MATCH(B366,'L2'!$P$6:$P$502,0)),"  ")</f>
        <v xml:space="preserve">N.1.20 -   </v>
      </c>
      <c r="D366" s="5" t="str">
        <f>D346&amp;"."&amp;RIGHT(D365,LEN(D365)-4)+1</f>
        <v>N.2.20</v>
      </c>
      <c r="E366" s="6" t="str">
        <f>D366&amp;" - "&amp;IFERROR(INDEX('L2'!$G$6:$G$502,MATCH(D366,'L2'!$P$6:$P$502,0)),"  ")</f>
        <v xml:space="preserve">N.2.20 -   </v>
      </c>
      <c r="F366" s="5" t="str">
        <f>F346&amp;"."&amp;RIGHT(F365,LEN(F365)-4)+1</f>
        <v>N.3.20</v>
      </c>
      <c r="G366" s="6" t="str">
        <f>F366&amp;" - "&amp;IFERROR(INDEX('L2'!$G$6:$G$502,MATCH(F366,'L2'!$P$6:$P$502,0)),"  ")</f>
        <v xml:space="preserve">N.3.20 -   </v>
      </c>
      <c r="H366" s="5" t="str">
        <f>H346&amp;"."&amp;RIGHT(H365,LEN(H365)-4)+1</f>
        <v>N.4.20</v>
      </c>
      <c r="I366" s="6" t="str">
        <f>H366&amp;" - "&amp;IFERROR(INDEX('L2'!$G$6:$G$502,MATCH(H366,'L2'!$P$6:$P$502,0)),"  ")</f>
        <v xml:space="preserve">N.4.20 -   </v>
      </c>
      <c r="J366" s="5" t="str">
        <f>J346&amp;"."&amp;RIGHT(J365,LEN(J365)-4)+1</f>
        <v>N.5.20</v>
      </c>
      <c r="K366" s="6" t="str">
        <f>J366&amp;" - "&amp;IFERROR(INDEX('L2'!$G$6:$G$502,MATCH(J366,'L2'!$P$6:$P$502,0)),"  ")</f>
        <v xml:space="preserve">N.5.20 -   </v>
      </c>
      <c r="L366" s="5" t="str">
        <f>L346&amp;"."&amp;RIGHT(L365,LEN(L365)-4)+1</f>
        <v>N.6.20</v>
      </c>
      <c r="M366" s="6" t="str">
        <f>L366&amp;" - "&amp;IFERROR(INDEX('L2'!$G$6:$G$502,MATCH(L366,'L2'!$P$6:$P$502,0)),"  ")</f>
        <v xml:space="preserve">N.6.20 -   </v>
      </c>
      <c r="N366" s="5" t="str">
        <f>N346&amp;"."&amp;RIGHT(N365,LEN(N365)-4)+1</f>
        <v>N.7.20</v>
      </c>
      <c r="O366" s="6" t="str">
        <f>N366&amp;" - "&amp;IFERROR(INDEX('L2'!$G$6:$G$502,MATCH(N366,'L2'!$P$6:$P$502,0)),"  ")</f>
        <v xml:space="preserve">N.7.20 -   </v>
      </c>
      <c r="P366" s="5" t="str">
        <f>P346&amp;"."&amp;RIGHT(P365,LEN(P365)-4)+1</f>
        <v>N.8.20</v>
      </c>
      <c r="Q366" s="6" t="str">
        <f>P366&amp;" - "&amp;IFERROR(INDEX('L2'!$G$6:$G$502,MATCH(P366,'L2'!$P$6:$P$502,0)),"  ")</f>
        <v xml:space="preserve">N.8.20 -   </v>
      </c>
      <c r="R366" s="5" t="str">
        <f>R346&amp;"."&amp;RIGHT(R365,LEN(R365)-4)+1</f>
        <v>N.9.20</v>
      </c>
      <c r="S366" s="6" t="str">
        <f>R366&amp;" - "&amp;IFERROR(INDEX('L2'!$G$6:$G$502,MATCH(R366,'L2'!$P$6:$P$502,0)),"  ")</f>
        <v xml:space="preserve">N.9.20 -   </v>
      </c>
      <c r="T366" s="5" t="str">
        <f>T346&amp;"."&amp;RIGHT(T365,LEN(T365)-5)+1</f>
        <v>N.10.20</v>
      </c>
      <c r="U366" s="6" t="str">
        <f>T366&amp;" - "&amp;IFERROR(INDEX('L2'!$G$6:$G$502,MATCH(T366,'L2'!$P$6:$P$502,0)),"  ")</f>
        <v xml:space="preserve">N.10.20 -   </v>
      </c>
    </row>
    <row r="368" spans="2:21" ht="16">
      <c r="B368" s="158" t="str">
        <f>"Level 3 - "&amp;INDEX($C$6:$C$31,MATCH($B$20,$B$6:$B$31,0))&amp;" ("&amp;$B$20&amp;")"</f>
        <v>Level 3 - O - Painting (O)</v>
      </c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</row>
    <row r="369" spans="2:21" ht="16">
      <c r="B369" s="18" t="str">
        <f>MID(B368,LEN(B368)-1,1)&amp;".1"</f>
        <v>O.1</v>
      </c>
      <c r="C369" s="18" t="str">
        <f>IFERROR(INDEX('L2'!$E$6:$E$502,MATCH(B369,'L2'!$O$6:$O$502,0)),"  ")</f>
        <v>Exterior Painting</v>
      </c>
      <c r="D369" s="18" t="str">
        <f>LEFT(B369,1)&amp;"."&amp;RIGHT(B369,1)+1</f>
        <v>O.2</v>
      </c>
      <c r="E369" s="18" t="str">
        <f>IFERROR(INDEX('L2'!$E$6:$E$502,MATCH(D369,'L2'!$O$6:$O$502,0)),"  ")</f>
        <v>Interior Painting</v>
      </c>
      <c r="F369" s="18" t="str">
        <f>LEFT(D369,1)&amp;"."&amp;RIGHT(D369,1)+1</f>
        <v>O.3</v>
      </c>
      <c r="G369" s="18" t="str">
        <f>IFERROR(INDEX('L2'!$E$6:$E$502,MATCH(F369,'L2'!$O$6:$O$502,0)),"  ")</f>
        <v>Painting General</v>
      </c>
      <c r="H369" s="18" t="str">
        <f>LEFT(F369,1)&amp;"."&amp;RIGHT(F369,1)+1</f>
        <v>O.4</v>
      </c>
      <c r="I369" s="18" t="str">
        <f>IFERROR(INDEX('L2'!$E$6:$E$502,MATCH(H369,'L2'!$O$6:$O$502,0)),"  ")</f>
        <v xml:space="preserve">  </v>
      </c>
      <c r="J369" s="18" t="str">
        <f>LEFT(H369,1)&amp;"."&amp;RIGHT(H369,1)+1</f>
        <v>O.5</v>
      </c>
      <c r="K369" s="18" t="str">
        <f>IFERROR(INDEX('L2'!$E$6:$E$502,MATCH(J369,'L2'!$O$6:$O$502,0)),"  ")</f>
        <v xml:space="preserve">  </v>
      </c>
      <c r="L369" s="18" t="str">
        <f>LEFT(J369,1)&amp;"."&amp;RIGHT(J369,1)+1</f>
        <v>O.6</v>
      </c>
      <c r="M369" s="18" t="str">
        <f>IFERROR(INDEX('L2'!$E$6:$E$502,MATCH(L369,'L2'!$O$6:$O$502,0)),"  ")</f>
        <v xml:space="preserve">  </v>
      </c>
      <c r="N369" s="18" t="str">
        <f>LEFT(L369,1)&amp;"."&amp;RIGHT(L369,1)+1</f>
        <v>O.7</v>
      </c>
      <c r="O369" s="18" t="str">
        <f>IFERROR(INDEX('L2'!$E$6:$E$502,MATCH(N369,'L2'!$O$6:$O$502,0)),"  ")</f>
        <v xml:space="preserve">  </v>
      </c>
      <c r="P369" s="18" t="str">
        <f>LEFT(N369,1)&amp;"."&amp;RIGHT(N369,1)+1</f>
        <v>O.8</v>
      </c>
      <c r="Q369" s="18" t="str">
        <f>IFERROR(INDEX('L2'!$E$6:$E$502,MATCH(P369,'L2'!$O$6:$O$502,0)),"  ")</f>
        <v xml:space="preserve">  </v>
      </c>
      <c r="R369" s="18" t="str">
        <f>LEFT(P369,1)&amp;"."&amp;RIGHT(P369,1)+1</f>
        <v>O.9</v>
      </c>
      <c r="S369" s="18" t="str">
        <f>IFERROR(INDEX('L2'!$E$6:$E$502,MATCH(R369,'L2'!$O$6:$O$502,0)),"  ")</f>
        <v xml:space="preserve">  </v>
      </c>
      <c r="T369" s="18" t="str">
        <f>LEFT(R369,1)&amp;"."&amp;RIGHT(R369,1)+1</f>
        <v>O.10</v>
      </c>
      <c r="U369" s="18" t="str">
        <f>IFERROR(INDEX('L2'!$E$6:$E$502,MATCH(T369,'L2'!$O$6:$O$502,0)),"  ")</f>
        <v xml:space="preserve">  </v>
      </c>
    </row>
    <row r="370" spans="2:21" ht="16">
      <c r="B370" s="5" t="str">
        <f>B369&amp;".1"</f>
        <v>O.1.1</v>
      </c>
      <c r="C370" s="6" t="str">
        <f>B370&amp;" - "&amp;IFERROR(INDEX('L2'!$G$6:$G$502,MATCH(B370,'L2'!$P$6:$P$502,0)),"  ")</f>
        <v>O.1.1 - Exterior Painting Allowance</v>
      </c>
      <c r="D370" s="5" t="str">
        <f>D369&amp;".1"</f>
        <v>O.2.1</v>
      </c>
      <c r="E370" s="6" t="str">
        <f>D370&amp;" - "&amp;IFERROR(INDEX('L2'!$G$6:$G$502,MATCH(D370,'L2'!$P$6:$P$502,0)),"  ")</f>
        <v>O.2.1 - Interior Painting Allowance</v>
      </c>
      <c r="F370" s="5" t="str">
        <f>F369&amp;".1"</f>
        <v>O.3.1</v>
      </c>
      <c r="G370" s="6" t="str">
        <f>F370&amp;" - "&amp;IFERROR(INDEX('L2'!$G$6:$G$502,MATCH(F370,'L2'!$P$6:$P$502,0)),"  ")</f>
        <v>O.3.1 - Painting Allowance</v>
      </c>
      <c r="H370" s="5" t="str">
        <f>H369&amp;".1"</f>
        <v>O.4.1</v>
      </c>
      <c r="I370" s="6" t="str">
        <f>H370&amp;" - "&amp;IFERROR(INDEX('L2'!$G$6:$G$502,MATCH(H370,'L2'!$P$6:$P$502,0)),"  ")</f>
        <v xml:space="preserve">O.4.1 -   </v>
      </c>
      <c r="J370" s="5" t="str">
        <f>J369&amp;".1"</f>
        <v>O.5.1</v>
      </c>
      <c r="K370" s="6" t="str">
        <f>J370&amp;" - "&amp;IFERROR(INDEX('L2'!$G$6:$G$502,MATCH(J370,'L2'!$P$6:$P$502,0)),"  ")</f>
        <v xml:space="preserve">O.5.1 -   </v>
      </c>
      <c r="L370" s="5" t="str">
        <f>L369&amp;".1"</f>
        <v>O.6.1</v>
      </c>
      <c r="M370" s="6" t="str">
        <f>L370&amp;" - "&amp;IFERROR(INDEX('L2'!$G$6:$G$502,MATCH(L370,'L2'!$P$6:$P$502,0)),"  ")</f>
        <v xml:space="preserve">O.6.1 -   </v>
      </c>
      <c r="N370" s="5" t="str">
        <f>N369&amp;".1"</f>
        <v>O.7.1</v>
      </c>
      <c r="O370" s="6" t="str">
        <f>N370&amp;" - "&amp;IFERROR(INDEX('L2'!$G$6:$G$502,MATCH(N370,'L2'!$P$6:$P$502,0)),"  ")</f>
        <v xml:space="preserve">O.7.1 -   </v>
      </c>
      <c r="P370" s="5" t="str">
        <f>P369&amp;".1"</f>
        <v>O.8.1</v>
      </c>
      <c r="Q370" s="6" t="str">
        <f>P370&amp;" - "&amp;IFERROR(INDEX('L2'!$G$6:$G$502,MATCH(P370,'L2'!$P$6:$P$502,0)),"  ")</f>
        <v xml:space="preserve">O.8.1 -   </v>
      </c>
      <c r="R370" s="5" t="str">
        <f>R369&amp;".1"</f>
        <v>O.9.1</v>
      </c>
      <c r="S370" s="6" t="str">
        <f>R370&amp;" - "&amp;IFERROR(INDEX('L2'!$G$6:$G$502,MATCH(R370,'L2'!$P$6:$P$502,0)),"  ")</f>
        <v xml:space="preserve">O.9.1 -   </v>
      </c>
      <c r="T370" s="5" t="str">
        <f>T369&amp;".1"</f>
        <v>O.10.1</v>
      </c>
      <c r="U370" s="6" t="str">
        <f>T370&amp;" - "&amp;IFERROR(INDEX('L2'!$G$6:$G$502,MATCH(T370,'L2'!$P$6:$P$502,0)),"  ")</f>
        <v xml:space="preserve">O.10.1 -   </v>
      </c>
    </row>
    <row r="371" spans="2:21" ht="16">
      <c r="B371" s="5" t="str">
        <f>B369&amp;"."&amp;RIGHT(B370,LEN(B370)-4)+1</f>
        <v>O.1.2</v>
      </c>
      <c r="C371" s="6" t="str">
        <f>B371&amp;" - "&amp;IFERROR(INDEX('L2'!$G$6:$G$502,MATCH(B371,'L2'!$P$6:$P$502,0)),"  ")</f>
        <v>O.1.2 - Paint Exterior Door</v>
      </c>
      <c r="D371" s="5" t="str">
        <f>D369&amp;"."&amp;RIGHT(D370,LEN(D370)-4)+1</f>
        <v>O.2.2</v>
      </c>
      <c r="E371" s="6" t="str">
        <f>D371&amp;" - "&amp;IFERROR(INDEX('L2'!$G$6:$G$502,MATCH(D371,'L2'!$P$6:$P$502,0)),"  ")</f>
        <v>O.2.2 - Paint Ceilings</v>
      </c>
      <c r="F371" s="5" t="str">
        <f>F369&amp;"."&amp;RIGHT(F370,LEN(F370)-4)+1</f>
        <v>O.3.2</v>
      </c>
      <c r="G371" s="6" t="str">
        <f>F371&amp;" - "&amp;IFERROR(INDEX('L2'!$G$6:$G$502,MATCH(F371,'L2'!$P$6:$P$502,0)),"  ")</f>
        <v xml:space="preserve">O.3.2 -   </v>
      </c>
      <c r="H371" s="5" t="str">
        <f>H369&amp;"."&amp;RIGHT(H370,LEN(H370)-4)+1</f>
        <v>O.4.2</v>
      </c>
      <c r="I371" s="6" t="str">
        <f>H371&amp;" - "&amp;IFERROR(INDEX('L2'!$G$6:$G$502,MATCH(H371,'L2'!$P$6:$P$502,0)),"  ")</f>
        <v xml:space="preserve">O.4.2 -   </v>
      </c>
      <c r="J371" s="5" t="str">
        <f>J369&amp;"."&amp;RIGHT(J370,LEN(J370)-4)+1</f>
        <v>O.5.2</v>
      </c>
      <c r="K371" s="6" t="str">
        <f>J371&amp;" - "&amp;IFERROR(INDEX('L2'!$G$6:$G$502,MATCH(J371,'L2'!$P$6:$P$502,0)),"  ")</f>
        <v xml:space="preserve">O.5.2 -   </v>
      </c>
      <c r="L371" s="5" t="str">
        <f>L369&amp;"."&amp;RIGHT(L370,LEN(L370)-4)+1</f>
        <v>O.6.2</v>
      </c>
      <c r="M371" s="6" t="str">
        <f>L371&amp;" - "&amp;IFERROR(INDEX('L2'!$G$6:$G$502,MATCH(L371,'L2'!$P$6:$P$502,0)),"  ")</f>
        <v xml:space="preserve">O.6.2 -   </v>
      </c>
      <c r="N371" s="5" t="str">
        <f>N369&amp;"."&amp;RIGHT(N370,LEN(N370)-4)+1</f>
        <v>O.7.2</v>
      </c>
      <c r="O371" s="6" t="str">
        <f>N371&amp;" - "&amp;IFERROR(INDEX('L2'!$G$6:$G$502,MATCH(N371,'L2'!$P$6:$P$502,0)),"  ")</f>
        <v xml:space="preserve">O.7.2 -   </v>
      </c>
      <c r="P371" s="5" t="str">
        <f>P369&amp;"."&amp;RIGHT(P370,LEN(P370)-4)+1</f>
        <v>O.8.2</v>
      </c>
      <c r="Q371" s="6" t="str">
        <f>P371&amp;" - "&amp;IFERROR(INDEX('L2'!$G$6:$G$502,MATCH(P371,'L2'!$P$6:$P$502,0)),"  ")</f>
        <v xml:space="preserve">O.8.2 -   </v>
      </c>
      <c r="R371" s="5" t="str">
        <f>R369&amp;"."&amp;RIGHT(R370,LEN(R370)-4)+1</f>
        <v>O.9.2</v>
      </c>
      <c r="S371" s="6" t="str">
        <f>R371&amp;" - "&amp;IFERROR(INDEX('L2'!$G$6:$G$502,MATCH(R371,'L2'!$P$6:$P$502,0)),"  ")</f>
        <v xml:space="preserve">O.9.2 -   </v>
      </c>
      <c r="T371" s="5" t="str">
        <f>T369&amp;"."&amp;RIGHT(T370,LEN(T370)-5)+1</f>
        <v>O.10.2</v>
      </c>
      <c r="U371" s="6" t="str">
        <f>T371&amp;" - "&amp;IFERROR(INDEX('L2'!$G$6:$G$502,MATCH(T371,'L2'!$P$6:$P$502,0)),"  ")</f>
        <v xml:space="preserve">O.10.2 -   </v>
      </c>
    </row>
    <row r="372" spans="2:21" ht="16">
      <c r="B372" s="5" t="str">
        <f>B369&amp;"."&amp;RIGHT(B371,LEN(B371)-4)+1</f>
        <v>O.1.3</v>
      </c>
      <c r="C372" s="6" t="str">
        <f>B372&amp;" - "&amp;IFERROR(INDEX('L2'!$G$6:$G$502,MATCH(B372,'L2'!$P$6:$P$502,0)),"  ")</f>
        <v>O.1.3 - Paint Siding</v>
      </c>
      <c r="D372" s="5" t="str">
        <f>D369&amp;"."&amp;RIGHT(D371,LEN(D371)-4)+1</f>
        <v>O.2.3</v>
      </c>
      <c r="E372" s="6" t="str">
        <f>D372&amp;" - "&amp;IFERROR(INDEX('L2'!$G$6:$G$502,MATCH(D372,'L2'!$P$6:$P$502,0)),"  ")</f>
        <v>O.2.3 - Paint Doors &amp; Frames</v>
      </c>
      <c r="F372" s="5" t="str">
        <f>F369&amp;"."&amp;RIGHT(F371,LEN(F371)-4)+1</f>
        <v>O.3.3</v>
      </c>
      <c r="G372" s="6" t="str">
        <f>F372&amp;" - "&amp;IFERROR(INDEX('L2'!$G$6:$G$502,MATCH(F372,'L2'!$P$6:$P$502,0)),"  ")</f>
        <v xml:space="preserve">O.3.3 -   </v>
      </c>
      <c r="H372" s="5" t="str">
        <f>H369&amp;"."&amp;RIGHT(H371,LEN(H371)-4)+1</f>
        <v>O.4.3</v>
      </c>
      <c r="I372" s="6" t="str">
        <f>H372&amp;" - "&amp;IFERROR(INDEX('L2'!$G$6:$G$502,MATCH(H372,'L2'!$P$6:$P$502,0)),"  ")</f>
        <v xml:space="preserve">O.4.3 -   </v>
      </c>
      <c r="J372" s="5" t="str">
        <f>J369&amp;"."&amp;RIGHT(J371,LEN(J371)-4)+1</f>
        <v>O.5.3</v>
      </c>
      <c r="K372" s="6" t="str">
        <f>J372&amp;" - "&amp;IFERROR(INDEX('L2'!$G$6:$G$502,MATCH(J372,'L2'!$P$6:$P$502,0)),"  ")</f>
        <v xml:space="preserve">O.5.3 -   </v>
      </c>
      <c r="L372" s="5" t="str">
        <f>L369&amp;"."&amp;RIGHT(L371,LEN(L371)-4)+1</f>
        <v>O.6.3</v>
      </c>
      <c r="M372" s="6" t="str">
        <f>L372&amp;" - "&amp;IFERROR(INDEX('L2'!$G$6:$G$502,MATCH(L372,'L2'!$P$6:$P$502,0)),"  ")</f>
        <v xml:space="preserve">O.6.3 -   </v>
      </c>
      <c r="N372" s="5" t="str">
        <f>N369&amp;"."&amp;RIGHT(N371,LEN(N371)-4)+1</f>
        <v>O.7.3</v>
      </c>
      <c r="O372" s="6" t="str">
        <f>N372&amp;" - "&amp;IFERROR(INDEX('L2'!$G$6:$G$502,MATCH(N372,'L2'!$P$6:$P$502,0)),"  ")</f>
        <v xml:space="preserve">O.7.3 -   </v>
      </c>
      <c r="P372" s="5" t="str">
        <f>P369&amp;"."&amp;RIGHT(P371,LEN(P371)-4)+1</f>
        <v>O.8.3</v>
      </c>
      <c r="Q372" s="6" t="str">
        <f>P372&amp;" - "&amp;IFERROR(INDEX('L2'!$G$6:$G$502,MATCH(P372,'L2'!$P$6:$P$502,0)),"  ")</f>
        <v xml:space="preserve">O.8.3 -   </v>
      </c>
      <c r="R372" s="5" t="str">
        <f>R369&amp;"."&amp;RIGHT(R371,LEN(R371)-4)+1</f>
        <v>O.9.3</v>
      </c>
      <c r="S372" s="6" t="str">
        <f>R372&amp;" - "&amp;IFERROR(INDEX('L2'!$G$6:$G$502,MATCH(R372,'L2'!$P$6:$P$502,0)),"  ")</f>
        <v xml:space="preserve">O.9.3 -   </v>
      </c>
      <c r="T372" s="5" t="str">
        <f>T369&amp;"."&amp;RIGHT(T371,LEN(T371)-5)+1</f>
        <v>O.10.3</v>
      </c>
      <c r="U372" s="6" t="str">
        <f>T372&amp;" - "&amp;IFERROR(INDEX('L2'!$G$6:$G$502,MATCH(T372,'L2'!$P$6:$P$502,0)),"  ")</f>
        <v xml:space="preserve">O.10.3 -   </v>
      </c>
    </row>
    <row r="373" spans="2:21" ht="16">
      <c r="B373" s="5" t="str">
        <f>B369&amp;"."&amp;RIGHT(B372,LEN(B372)-4)+1</f>
        <v>O.1.4</v>
      </c>
      <c r="C373" s="6" t="str">
        <f>B373&amp;" - "&amp;IFERROR(INDEX('L2'!$G$6:$G$502,MATCH(B373,'L2'!$P$6:$P$502,0)),"  ")</f>
        <v>O.1.4 - Paint Trim Only</v>
      </c>
      <c r="D373" s="5" t="str">
        <f>D369&amp;"."&amp;RIGHT(D372,LEN(D372)-4)+1</f>
        <v>O.2.4</v>
      </c>
      <c r="E373" s="6" t="str">
        <f>D373&amp;" - "&amp;IFERROR(INDEX('L2'!$G$6:$G$502,MATCH(D373,'L2'!$P$6:$P$502,0)),"  ")</f>
        <v>O.2.4 - Paint Walls</v>
      </c>
      <c r="F373" s="5" t="str">
        <f>F369&amp;"."&amp;RIGHT(F372,LEN(F372)-4)+1</f>
        <v>O.3.4</v>
      </c>
      <c r="G373" s="6" t="str">
        <f>F373&amp;" - "&amp;IFERROR(INDEX('L2'!$G$6:$G$502,MATCH(F373,'L2'!$P$6:$P$502,0)),"  ")</f>
        <v xml:space="preserve">O.3.4 -   </v>
      </c>
      <c r="H373" s="5" t="str">
        <f>H369&amp;"."&amp;RIGHT(H372,LEN(H372)-4)+1</f>
        <v>O.4.4</v>
      </c>
      <c r="I373" s="6" t="str">
        <f>H373&amp;" - "&amp;IFERROR(INDEX('L2'!$G$6:$G$502,MATCH(H373,'L2'!$P$6:$P$502,0)),"  ")</f>
        <v xml:space="preserve">O.4.4 -   </v>
      </c>
      <c r="J373" s="5" t="str">
        <f>J369&amp;"."&amp;RIGHT(J372,LEN(J372)-4)+1</f>
        <v>O.5.4</v>
      </c>
      <c r="K373" s="6" t="str">
        <f>J373&amp;" - "&amp;IFERROR(INDEX('L2'!$G$6:$G$502,MATCH(J373,'L2'!$P$6:$P$502,0)),"  ")</f>
        <v xml:space="preserve">O.5.4 -   </v>
      </c>
      <c r="L373" s="5" t="str">
        <f>L369&amp;"."&amp;RIGHT(L372,LEN(L372)-4)+1</f>
        <v>O.6.4</v>
      </c>
      <c r="M373" s="6" t="str">
        <f>L373&amp;" - "&amp;IFERROR(INDEX('L2'!$G$6:$G$502,MATCH(L373,'L2'!$P$6:$P$502,0)),"  ")</f>
        <v xml:space="preserve">O.6.4 -   </v>
      </c>
      <c r="N373" s="5" t="str">
        <f>N369&amp;"."&amp;RIGHT(N372,LEN(N372)-4)+1</f>
        <v>O.7.4</v>
      </c>
      <c r="O373" s="6" t="str">
        <f>N373&amp;" - "&amp;IFERROR(INDEX('L2'!$G$6:$G$502,MATCH(N373,'L2'!$P$6:$P$502,0)),"  ")</f>
        <v xml:space="preserve">O.7.4 -   </v>
      </c>
      <c r="P373" s="5" t="str">
        <f>P369&amp;"."&amp;RIGHT(P372,LEN(P372)-4)+1</f>
        <v>O.8.4</v>
      </c>
      <c r="Q373" s="6" t="str">
        <f>P373&amp;" - "&amp;IFERROR(INDEX('L2'!$G$6:$G$502,MATCH(P373,'L2'!$P$6:$P$502,0)),"  ")</f>
        <v xml:space="preserve">O.8.4 -   </v>
      </c>
      <c r="R373" s="5" t="str">
        <f>R369&amp;"."&amp;RIGHT(R372,LEN(R372)-4)+1</f>
        <v>O.9.4</v>
      </c>
      <c r="S373" s="6" t="str">
        <f>R373&amp;" - "&amp;IFERROR(INDEX('L2'!$G$6:$G$502,MATCH(R373,'L2'!$P$6:$P$502,0)),"  ")</f>
        <v xml:space="preserve">O.9.4 -   </v>
      </c>
      <c r="T373" s="5" t="str">
        <f>T369&amp;"."&amp;RIGHT(T372,LEN(T372)-5)+1</f>
        <v>O.10.4</v>
      </c>
      <c r="U373" s="6" t="str">
        <f>T373&amp;" - "&amp;IFERROR(INDEX('L2'!$G$6:$G$502,MATCH(T373,'L2'!$P$6:$P$502,0)),"  ")</f>
        <v xml:space="preserve">O.10.4 -   </v>
      </c>
    </row>
    <row r="374" spans="2:21" ht="16">
      <c r="B374" s="5" t="str">
        <f>B369&amp;"."&amp;RIGHT(B373,LEN(B373)-4)+1</f>
        <v>O.1.5</v>
      </c>
      <c r="C374" s="6" t="str">
        <f>B374&amp;" - "&amp;IFERROR(INDEX('L2'!$G$6:$G$502,MATCH(B374,'L2'!$P$6:$P$502,0)),"  ")</f>
        <v>O.1.5 - Prep/Clean Siding</v>
      </c>
      <c r="D374" s="5" t="str">
        <f>D369&amp;"."&amp;RIGHT(D373,LEN(D373)-4)+1</f>
        <v>O.2.5</v>
      </c>
      <c r="E374" s="6" t="str">
        <f>D374&amp;" - "&amp;IFERROR(INDEX('L2'!$G$6:$G$502,MATCH(D374,'L2'!$P$6:$P$502,0)),"  ")</f>
        <v>O.2.5 - Paint Wood Base</v>
      </c>
      <c r="F374" s="5" t="str">
        <f>F369&amp;"."&amp;RIGHT(F373,LEN(F373)-4)+1</f>
        <v>O.3.5</v>
      </c>
      <c r="G374" s="6" t="str">
        <f>F374&amp;" - "&amp;IFERROR(INDEX('L2'!$G$6:$G$502,MATCH(F374,'L2'!$P$6:$P$502,0)),"  ")</f>
        <v xml:space="preserve">O.3.5 -   </v>
      </c>
      <c r="H374" s="5" t="str">
        <f>H369&amp;"."&amp;RIGHT(H373,LEN(H373)-4)+1</f>
        <v>O.4.5</v>
      </c>
      <c r="I374" s="6" t="str">
        <f>H374&amp;" - "&amp;IFERROR(INDEX('L2'!$G$6:$G$502,MATCH(H374,'L2'!$P$6:$P$502,0)),"  ")</f>
        <v xml:space="preserve">O.4.5 -   </v>
      </c>
      <c r="J374" s="5" t="str">
        <f>J369&amp;"."&amp;RIGHT(J373,LEN(J373)-4)+1</f>
        <v>O.5.5</v>
      </c>
      <c r="K374" s="6" t="str">
        <f>J374&amp;" - "&amp;IFERROR(INDEX('L2'!$G$6:$G$502,MATCH(J374,'L2'!$P$6:$P$502,0)),"  ")</f>
        <v xml:space="preserve">O.5.5 -   </v>
      </c>
      <c r="L374" s="5" t="str">
        <f>L369&amp;"."&amp;RIGHT(L373,LEN(L373)-4)+1</f>
        <v>O.6.5</v>
      </c>
      <c r="M374" s="6" t="str">
        <f>L374&amp;" - "&amp;IFERROR(INDEX('L2'!$G$6:$G$502,MATCH(L374,'L2'!$P$6:$P$502,0)),"  ")</f>
        <v xml:space="preserve">O.6.5 -   </v>
      </c>
      <c r="N374" s="5" t="str">
        <f>N369&amp;"."&amp;RIGHT(N373,LEN(N373)-4)+1</f>
        <v>O.7.5</v>
      </c>
      <c r="O374" s="6" t="str">
        <f>N374&amp;" - "&amp;IFERROR(INDEX('L2'!$G$6:$G$502,MATCH(N374,'L2'!$P$6:$P$502,0)),"  ")</f>
        <v xml:space="preserve">O.7.5 -   </v>
      </c>
      <c r="P374" s="5" t="str">
        <f>P369&amp;"."&amp;RIGHT(P373,LEN(P373)-4)+1</f>
        <v>O.8.5</v>
      </c>
      <c r="Q374" s="6" t="str">
        <f>P374&amp;" - "&amp;IFERROR(INDEX('L2'!$G$6:$G$502,MATCH(P374,'L2'!$P$6:$P$502,0)),"  ")</f>
        <v xml:space="preserve">O.8.5 -   </v>
      </c>
      <c r="R374" s="5" t="str">
        <f>R369&amp;"."&amp;RIGHT(R373,LEN(R373)-4)+1</f>
        <v>O.9.5</v>
      </c>
      <c r="S374" s="6" t="str">
        <f>R374&amp;" - "&amp;IFERROR(INDEX('L2'!$G$6:$G$502,MATCH(R374,'L2'!$P$6:$P$502,0)),"  ")</f>
        <v xml:space="preserve">O.9.5 -   </v>
      </c>
      <c r="T374" s="5" t="str">
        <f>T369&amp;"."&amp;RIGHT(T373,LEN(T373)-5)+1</f>
        <v>O.10.5</v>
      </c>
      <c r="U374" s="6" t="str">
        <f>T374&amp;" - "&amp;IFERROR(INDEX('L2'!$G$6:$G$502,MATCH(T374,'L2'!$P$6:$P$502,0)),"  ")</f>
        <v xml:space="preserve">O.10.5 -   </v>
      </c>
    </row>
    <row r="375" spans="2:21" ht="16">
      <c r="B375" s="5" t="str">
        <f>B369&amp;"."&amp;RIGHT(B374,LEN(B374)-4)+1</f>
        <v>O.1.6</v>
      </c>
      <c r="C375" s="6" t="str">
        <f>B375&amp;" - "&amp;IFERROR(INDEX('L2'!$G$6:$G$502,MATCH(B375,'L2'!$P$6:$P$502,0)),"  ")</f>
        <v>O.1.6 - Sand &amp; Prep Decking For Repainting</v>
      </c>
      <c r="D375" s="5" t="str">
        <f>D369&amp;"."&amp;RIGHT(D374,LEN(D374)-4)+1</f>
        <v>O.2.6</v>
      </c>
      <c r="E375" s="6" t="str">
        <f>D375&amp;" - "&amp;IFERROR(INDEX('L2'!$G$6:$G$502,MATCH(D375,'L2'!$P$6:$P$502,0)),"  ")</f>
        <v>O.2.6 - Strip, Paint Cabinets/Vanities</v>
      </c>
      <c r="F375" s="5" t="str">
        <f>F369&amp;"."&amp;RIGHT(F374,LEN(F374)-4)+1</f>
        <v>O.3.6</v>
      </c>
      <c r="G375" s="6" t="str">
        <f>F375&amp;" - "&amp;IFERROR(INDEX('L2'!$G$6:$G$502,MATCH(F375,'L2'!$P$6:$P$502,0)),"  ")</f>
        <v xml:space="preserve">O.3.6 -   </v>
      </c>
      <c r="H375" s="5" t="str">
        <f>H369&amp;"."&amp;RIGHT(H374,LEN(H374)-4)+1</f>
        <v>O.4.6</v>
      </c>
      <c r="I375" s="6" t="str">
        <f>H375&amp;" - "&amp;IFERROR(INDEX('L2'!$G$6:$G$502,MATCH(H375,'L2'!$P$6:$P$502,0)),"  ")</f>
        <v xml:space="preserve">O.4.6 -   </v>
      </c>
      <c r="J375" s="5" t="str">
        <f>J369&amp;"."&amp;RIGHT(J374,LEN(J374)-4)+1</f>
        <v>O.5.6</v>
      </c>
      <c r="K375" s="6" t="str">
        <f>J375&amp;" - "&amp;IFERROR(INDEX('L2'!$G$6:$G$502,MATCH(J375,'L2'!$P$6:$P$502,0)),"  ")</f>
        <v xml:space="preserve">O.5.6 -   </v>
      </c>
      <c r="L375" s="5" t="str">
        <f>L369&amp;"."&amp;RIGHT(L374,LEN(L374)-4)+1</f>
        <v>O.6.6</v>
      </c>
      <c r="M375" s="6" t="str">
        <f>L375&amp;" - "&amp;IFERROR(INDEX('L2'!$G$6:$G$502,MATCH(L375,'L2'!$P$6:$P$502,0)),"  ")</f>
        <v xml:space="preserve">O.6.6 -   </v>
      </c>
      <c r="N375" s="5" t="str">
        <f>N369&amp;"."&amp;RIGHT(N374,LEN(N374)-4)+1</f>
        <v>O.7.6</v>
      </c>
      <c r="O375" s="6" t="str">
        <f>N375&amp;" - "&amp;IFERROR(INDEX('L2'!$G$6:$G$502,MATCH(N375,'L2'!$P$6:$P$502,0)),"  ")</f>
        <v xml:space="preserve">O.7.6 -   </v>
      </c>
      <c r="P375" s="5" t="str">
        <f>P369&amp;"."&amp;RIGHT(P374,LEN(P374)-4)+1</f>
        <v>O.8.6</v>
      </c>
      <c r="Q375" s="6" t="str">
        <f>P375&amp;" - "&amp;IFERROR(INDEX('L2'!$G$6:$G$502,MATCH(P375,'L2'!$P$6:$P$502,0)),"  ")</f>
        <v xml:space="preserve">O.8.6 -   </v>
      </c>
      <c r="R375" s="5" t="str">
        <f>R369&amp;"."&amp;RIGHT(R374,LEN(R374)-4)+1</f>
        <v>O.9.6</v>
      </c>
      <c r="S375" s="6" t="str">
        <f>R375&amp;" - "&amp;IFERROR(INDEX('L2'!$G$6:$G$502,MATCH(R375,'L2'!$P$6:$P$502,0)),"  ")</f>
        <v xml:space="preserve">O.9.6 -   </v>
      </c>
      <c r="T375" s="5" t="str">
        <f>T369&amp;"."&amp;RIGHT(T374,LEN(T374)-5)+1</f>
        <v>O.10.6</v>
      </c>
      <c r="U375" s="6" t="str">
        <f>T375&amp;" - "&amp;IFERROR(INDEX('L2'!$G$6:$G$502,MATCH(T375,'L2'!$P$6:$P$502,0)),"  ")</f>
        <v xml:space="preserve">O.10.6 -   </v>
      </c>
    </row>
    <row r="376" spans="2:21" ht="16">
      <c r="B376" s="5" t="str">
        <f>B369&amp;"."&amp;RIGHT(B375,LEN(B375)-4)+1</f>
        <v>O.1.7</v>
      </c>
      <c r="C376" s="6" t="str">
        <f>B376&amp;" - "&amp;IFERROR(INDEX('L2'!$G$6:$G$502,MATCH(B376,'L2'!$P$6:$P$502,0)),"  ")</f>
        <v xml:space="preserve">O.1.7 -   </v>
      </c>
      <c r="D376" s="5" t="str">
        <f>D369&amp;"."&amp;RIGHT(D375,LEN(D375)-4)+1</f>
        <v>O.2.7</v>
      </c>
      <c r="E376" s="6" t="str">
        <f>D376&amp;" - "&amp;IFERROR(INDEX('L2'!$G$6:$G$502,MATCH(D376,'L2'!$P$6:$P$502,0)),"  ")</f>
        <v xml:space="preserve">O.2.7 -   </v>
      </c>
      <c r="F376" s="5" t="str">
        <f>F369&amp;"."&amp;RIGHT(F375,LEN(F375)-4)+1</f>
        <v>O.3.7</v>
      </c>
      <c r="G376" s="6" t="str">
        <f>F376&amp;" - "&amp;IFERROR(INDEX('L2'!$G$6:$G$502,MATCH(F376,'L2'!$P$6:$P$502,0)),"  ")</f>
        <v xml:space="preserve">O.3.7 -   </v>
      </c>
      <c r="H376" s="5" t="str">
        <f>H369&amp;"."&amp;RIGHT(H375,LEN(H375)-4)+1</f>
        <v>O.4.7</v>
      </c>
      <c r="I376" s="6" t="str">
        <f>H376&amp;" - "&amp;IFERROR(INDEX('L2'!$G$6:$G$502,MATCH(H376,'L2'!$P$6:$P$502,0)),"  ")</f>
        <v xml:space="preserve">O.4.7 -   </v>
      </c>
      <c r="J376" s="5" t="str">
        <f>J369&amp;"."&amp;RIGHT(J375,LEN(J375)-4)+1</f>
        <v>O.5.7</v>
      </c>
      <c r="K376" s="6" t="str">
        <f>J376&amp;" - "&amp;IFERROR(INDEX('L2'!$G$6:$G$502,MATCH(J376,'L2'!$P$6:$P$502,0)),"  ")</f>
        <v xml:space="preserve">O.5.7 -   </v>
      </c>
      <c r="L376" s="5" t="str">
        <f>L369&amp;"."&amp;RIGHT(L375,LEN(L375)-4)+1</f>
        <v>O.6.7</v>
      </c>
      <c r="M376" s="6" t="str">
        <f>L376&amp;" - "&amp;IFERROR(INDEX('L2'!$G$6:$G$502,MATCH(L376,'L2'!$P$6:$P$502,0)),"  ")</f>
        <v xml:space="preserve">O.6.7 -   </v>
      </c>
      <c r="N376" s="5" t="str">
        <f>N369&amp;"."&amp;RIGHT(N375,LEN(N375)-4)+1</f>
        <v>O.7.7</v>
      </c>
      <c r="O376" s="6" t="str">
        <f>N376&amp;" - "&amp;IFERROR(INDEX('L2'!$G$6:$G$502,MATCH(N376,'L2'!$P$6:$P$502,0)),"  ")</f>
        <v xml:space="preserve">O.7.7 -   </v>
      </c>
      <c r="P376" s="5" t="str">
        <f>P369&amp;"."&amp;RIGHT(P375,LEN(P375)-4)+1</f>
        <v>O.8.7</v>
      </c>
      <c r="Q376" s="6" t="str">
        <f>P376&amp;" - "&amp;IFERROR(INDEX('L2'!$G$6:$G$502,MATCH(P376,'L2'!$P$6:$P$502,0)),"  ")</f>
        <v xml:space="preserve">O.8.7 -   </v>
      </c>
      <c r="R376" s="5" t="str">
        <f>R369&amp;"."&amp;RIGHT(R375,LEN(R375)-4)+1</f>
        <v>O.9.7</v>
      </c>
      <c r="S376" s="6" t="str">
        <f>R376&amp;" - "&amp;IFERROR(INDEX('L2'!$G$6:$G$502,MATCH(R376,'L2'!$P$6:$P$502,0)),"  ")</f>
        <v xml:space="preserve">O.9.7 -   </v>
      </c>
      <c r="T376" s="5" t="str">
        <f>T369&amp;"."&amp;RIGHT(T375,LEN(T375)-5)+1</f>
        <v>O.10.7</v>
      </c>
      <c r="U376" s="6" t="str">
        <f>T376&amp;" - "&amp;IFERROR(INDEX('L2'!$G$6:$G$502,MATCH(T376,'L2'!$P$6:$P$502,0)),"  ")</f>
        <v xml:space="preserve">O.10.7 -   </v>
      </c>
    </row>
    <row r="377" spans="2:21" ht="16">
      <c r="B377" s="5" t="str">
        <f>B369&amp;"."&amp;RIGHT(B376,LEN(B376)-4)+1</f>
        <v>O.1.8</v>
      </c>
      <c r="C377" s="6" t="str">
        <f>B377&amp;" - "&amp;IFERROR(INDEX('L2'!$G$6:$G$502,MATCH(B377,'L2'!$P$6:$P$502,0)),"  ")</f>
        <v xml:space="preserve">O.1.8 -   </v>
      </c>
      <c r="D377" s="5" t="str">
        <f>D369&amp;"."&amp;RIGHT(D376,LEN(D376)-4)+1</f>
        <v>O.2.8</v>
      </c>
      <c r="E377" s="6" t="str">
        <f>D377&amp;" - "&amp;IFERROR(INDEX('L2'!$G$6:$G$502,MATCH(D377,'L2'!$P$6:$P$502,0)),"  ")</f>
        <v xml:space="preserve">O.2.8 -   </v>
      </c>
      <c r="F377" s="5" t="str">
        <f>F369&amp;"."&amp;RIGHT(F376,LEN(F376)-4)+1</f>
        <v>O.3.8</v>
      </c>
      <c r="G377" s="6" t="str">
        <f>F377&amp;" - "&amp;IFERROR(INDEX('L2'!$G$6:$G$502,MATCH(F377,'L2'!$P$6:$P$502,0)),"  ")</f>
        <v xml:space="preserve">O.3.8 -   </v>
      </c>
      <c r="H377" s="5" t="str">
        <f>H369&amp;"."&amp;RIGHT(H376,LEN(H376)-4)+1</f>
        <v>O.4.8</v>
      </c>
      <c r="I377" s="6" t="str">
        <f>H377&amp;" - "&amp;IFERROR(INDEX('L2'!$G$6:$G$502,MATCH(H377,'L2'!$P$6:$P$502,0)),"  ")</f>
        <v xml:space="preserve">O.4.8 -   </v>
      </c>
      <c r="J377" s="5" t="str">
        <f>J369&amp;"."&amp;RIGHT(J376,LEN(J376)-4)+1</f>
        <v>O.5.8</v>
      </c>
      <c r="K377" s="6" t="str">
        <f>J377&amp;" - "&amp;IFERROR(INDEX('L2'!$G$6:$G$502,MATCH(J377,'L2'!$P$6:$P$502,0)),"  ")</f>
        <v xml:space="preserve">O.5.8 -   </v>
      </c>
      <c r="L377" s="5" t="str">
        <f>L369&amp;"."&amp;RIGHT(L376,LEN(L376)-4)+1</f>
        <v>O.6.8</v>
      </c>
      <c r="M377" s="6" t="str">
        <f>L377&amp;" - "&amp;IFERROR(INDEX('L2'!$G$6:$G$502,MATCH(L377,'L2'!$P$6:$P$502,0)),"  ")</f>
        <v xml:space="preserve">O.6.8 -   </v>
      </c>
      <c r="N377" s="5" t="str">
        <f>N369&amp;"."&amp;RIGHT(N376,LEN(N376)-4)+1</f>
        <v>O.7.8</v>
      </c>
      <c r="O377" s="6" t="str">
        <f>N377&amp;" - "&amp;IFERROR(INDEX('L2'!$G$6:$G$502,MATCH(N377,'L2'!$P$6:$P$502,0)),"  ")</f>
        <v xml:space="preserve">O.7.8 -   </v>
      </c>
      <c r="P377" s="5" t="str">
        <f>P369&amp;"."&amp;RIGHT(P376,LEN(P376)-4)+1</f>
        <v>O.8.8</v>
      </c>
      <c r="Q377" s="6" t="str">
        <f>P377&amp;" - "&amp;IFERROR(INDEX('L2'!$G$6:$G$502,MATCH(P377,'L2'!$P$6:$P$502,0)),"  ")</f>
        <v xml:space="preserve">O.8.8 -   </v>
      </c>
      <c r="R377" s="5" t="str">
        <f>R369&amp;"."&amp;RIGHT(R376,LEN(R376)-4)+1</f>
        <v>O.9.8</v>
      </c>
      <c r="S377" s="6" t="str">
        <f>R377&amp;" - "&amp;IFERROR(INDEX('L2'!$G$6:$G$502,MATCH(R377,'L2'!$P$6:$P$502,0)),"  ")</f>
        <v xml:space="preserve">O.9.8 -   </v>
      </c>
      <c r="T377" s="5" t="str">
        <f>T369&amp;"."&amp;RIGHT(T376,LEN(T376)-5)+1</f>
        <v>O.10.8</v>
      </c>
      <c r="U377" s="6" t="str">
        <f>T377&amp;" - "&amp;IFERROR(INDEX('L2'!$G$6:$G$502,MATCH(T377,'L2'!$P$6:$P$502,0)),"  ")</f>
        <v xml:space="preserve">O.10.8 -   </v>
      </c>
    </row>
    <row r="378" spans="2:21" ht="16">
      <c r="B378" s="5" t="str">
        <f>B369&amp;"."&amp;RIGHT(B377,LEN(B377)-4)+1</f>
        <v>O.1.9</v>
      </c>
      <c r="C378" s="6" t="str">
        <f>B378&amp;" - "&amp;IFERROR(INDEX('L2'!$G$6:$G$502,MATCH(B378,'L2'!$P$6:$P$502,0)),"  ")</f>
        <v xml:space="preserve">O.1.9 -   </v>
      </c>
      <c r="D378" s="5" t="str">
        <f>D369&amp;"."&amp;RIGHT(D377,LEN(D377)-4)+1</f>
        <v>O.2.9</v>
      </c>
      <c r="E378" s="6" t="str">
        <f>D378&amp;" - "&amp;IFERROR(INDEX('L2'!$G$6:$G$502,MATCH(D378,'L2'!$P$6:$P$502,0)),"  ")</f>
        <v xml:space="preserve">O.2.9 -   </v>
      </c>
      <c r="F378" s="5" t="str">
        <f>F369&amp;"."&amp;RIGHT(F377,LEN(F377)-4)+1</f>
        <v>O.3.9</v>
      </c>
      <c r="G378" s="6" t="str">
        <f>F378&amp;" - "&amp;IFERROR(INDEX('L2'!$G$6:$G$502,MATCH(F378,'L2'!$P$6:$P$502,0)),"  ")</f>
        <v xml:space="preserve">O.3.9 -   </v>
      </c>
      <c r="H378" s="5" t="str">
        <f>H369&amp;"."&amp;RIGHT(H377,LEN(H377)-4)+1</f>
        <v>O.4.9</v>
      </c>
      <c r="I378" s="6" t="str">
        <f>H378&amp;" - "&amp;IFERROR(INDEX('L2'!$G$6:$G$502,MATCH(H378,'L2'!$P$6:$P$502,0)),"  ")</f>
        <v xml:space="preserve">O.4.9 -   </v>
      </c>
      <c r="J378" s="5" t="str">
        <f>J369&amp;"."&amp;RIGHT(J377,LEN(J377)-4)+1</f>
        <v>O.5.9</v>
      </c>
      <c r="K378" s="6" t="str">
        <f>J378&amp;" - "&amp;IFERROR(INDEX('L2'!$G$6:$G$502,MATCH(J378,'L2'!$P$6:$P$502,0)),"  ")</f>
        <v xml:space="preserve">O.5.9 -   </v>
      </c>
      <c r="L378" s="5" t="str">
        <f>L369&amp;"."&amp;RIGHT(L377,LEN(L377)-4)+1</f>
        <v>O.6.9</v>
      </c>
      <c r="M378" s="6" t="str">
        <f>L378&amp;" - "&amp;IFERROR(INDEX('L2'!$G$6:$G$502,MATCH(L378,'L2'!$P$6:$P$502,0)),"  ")</f>
        <v xml:space="preserve">O.6.9 -   </v>
      </c>
      <c r="N378" s="5" t="str">
        <f>N369&amp;"."&amp;RIGHT(N377,LEN(N377)-4)+1</f>
        <v>O.7.9</v>
      </c>
      <c r="O378" s="6" t="str">
        <f>N378&amp;" - "&amp;IFERROR(INDEX('L2'!$G$6:$G$502,MATCH(N378,'L2'!$P$6:$P$502,0)),"  ")</f>
        <v xml:space="preserve">O.7.9 -   </v>
      </c>
      <c r="P378" s="5" t="str">
        <f>P369&amp;"."&amp;RIGHT(P377,LEN(P377)-4)+1</f>
        <v>O.8.9</v>
      </c>
      <c r="Q378" s="6" t="str">
        <f>P378&amp;" - "&amp;IFERROR(INDEX('L2'!$G$6:$G$502,MATCH(P378,'L2'!$P$6:$P$502,0)),"  ")</f>
        <v xml:space="preserve">O.8.9 -   </v>
      </c>
      <c r="R378" s="5" t="str">
        <f>R369&amp;"."&amp;RIGHT(R377,LEN(R377)-4)+1</f>
        <v>O.9.9</v>
      </c>
      <c r="S378" s="6" t="str">
        <f>R378&amp;" - "&amp;IFERROR(INDEX('L2'!$G$6:$G$502,MATCH(R378,'L2'!$P$6:$P$502,0)),"  ")</f>
        <v xml:space="preserve">O.9.9 -   </v>
      </c>
      <c r="T378" s="5" t="str">
        <f>T369&amp;"."&amp;RIGHT(T377,LEN(T377)-5)+1</f>
        <v>O.10.9</v>
      </c>
      <c r="U378" s="6" t="str">
        <f>T378&amp;" - "&amp;IFERROR(INDEX('L2'!$G$6:$G$502,MATCH(T378,'L2'!$P$6:$P$502,0)),"  ")</f>
        <v xml:space="preserve">O.10.9 -   </v>
      </c>
    </row>
    <row r="379" spans="2:21" ht="16">
      <c r="B379" s="5" t="str">
        <f>B369&amp;"."&amp;RIGHT(B378,LEN(B378)-4)+1</f>
        <v>O.1.10</v>
      </c>
      <c r="C379" s="6" t="str">
        <f>B379&amp;" - "&amp;IFERROR(INDEX('L2'!$G$6:$G$502,MATCH(B379,'L2'!$P$6:$P$502,0)),"  ")</f>
        <v xml:space="preserve">O.1.10 -   </v>
      </c>
      <c r="D379" s="5" t="str">
        <f>D369&amp;"."&amp;RIGHT(D378,LEN(D378)-4)+1</f>
        <v>O.2.10</v>
      </c>
      <c r="E379" s="6" t="str">
        <f>D379&amp;" - "&amp;IFERROR(INDEX('L2'!$G$6:$G$502,MATCH(D379,'L2'!$P$6:$P$502,0)),"  ")</f>
        <v xml:space="preserve">O.2.10 -   </v>
      </c>
      <c r="F379" s="5" t="str">
        <f>F369&amp;"."&amp;RIGHT(F378,LEN(F378)-4)+1</f>
        <v>O.3.10</v>
      </c>
      <c r="G379" s="6" t="str">
        <f>F379&amp;" - "&amp;IFERROR(INDEX('L2'!$G$6:$G$502,MATCH(F379,'L2'!$P$6:$P$502,0)),"  ")</f>
        <v xml:space="preserve">O.3.10 -   </v>
      </c>
      <c r="H379" s="5" t="str">
        <f>H369&amp;"."&amp;RIGHT(H378,LEN(H378)-4)+1</f>
        <v>O.4.10</v>
      </c>
      <c r="I379" s="6" t="str">
        <f>H379&amp;" - "&amp;IFERROR(INDEX('L2'!$G$6:$G$502,MATCH(H379,'L2'!$P$6:$P$502,0)),"  ")</f>
        <v xml:space="preserve">O.4.10 -   </v>
      </c>
      <c r="J379" s="5" t="str">
        <f>J369&amp;"."&amp;RIGHT(J378,LEN(J378)-4)+1</f>
        <v>O.5.10</v>
      </c>
      <c r="K379" s="6" t="str">
        <f>J379&amp;" - "&amp;IFERROR(INDEX('L2'!$G$6:$G$502,MATCH(J379,'L2'!$P$6:$P$502,0)),"  ")</f>
        <v xml:space="preserve">O.5.10 -   </v>
      </c>
      <c r="L379" s="5" t="str">
        <f>L369&amp;"."&amp;RIGHT(L378,LEN(L378)-4)+1</f>
        <v>O.6.10</v>
      </c>
      <c r="M379" s="6" t="str">
        <f>L379&amp;" - "&amp;IFERROR(INDEX('L2'!$G$6:$G$502,MATCH(L379,'L2'!$P$6:$P$502,0)),"  ")</f>
        <v xml:space="preserve">O.6.10 -   </v>
      </c>
      <c r="N379" s="5" t="str">
        <f>N369&amp;"."&amp;RIGHT(N378,LEN(N378)-4)+1</f>
        <v>O.7.10</v>
      </c>
      <c r="O379" s="6" t="str">
        <f>N379&amp;" - "&amp;IFERROR(INDEX('L2'!$G$6:$G$502,MATCH(N379,'L2'!$P$6:$P$502,0)),"  ")</f>
        <v xml:space="preserve">O.7.10 -   </v>
      </c>
      <c r="P379" s="5" t="str">
        <f>P369&amp;"."&amp;RIGHT(P378,LEN(P378)-4)+1</f>
        <v>O.8.10</v>
      </c>
      <c r="Q379" s="6" t="str">
        <f>P379&amp;" - "&amp;IFERROR(INDEX('L2'!$G$6:$G$502,MATCH(P379,'L2'!$P$6:$P$502,0)),"  ")</f>
        <v xml:space="preserve">O.8.10 -   </v>
      </c>
      <c r="R379" s="5" t="str">
        <f>R369&amp;"."&amp;RIGHT(R378,LEN(R378)-4)+1</f>
        <v>O.9.10</v>
      </c>
      <c r="S379" s="6" t="str">
        <f>R379&amp;" - "&amp;IFERROR(INDEX('L2'!$G$6:$G$502,MATCH(R379,'L2'!$P$6:$P$502,0)),"  ")</f>
        <v xml:space="preserve">O.9.10 -   </v>
      </c>
      <c r="T379" s="5" t="str">
        <f>T369&amp;"."&amp;RIGHT(T378,LEN(T378)-5)+1</f>
        <v>O.10.10</v>
      </c>
      <c r="U379" s="6" t="str">
        <f>T379&amp;" - "&amp;IFERROR(INDEX('L2'!$G$6:$G$502,MATCH(T379,'L2'!$P$6:$P$502,0)),"  ")</f>
        <v xml:space="preserve">O.10.10 -   </v>
      </c>
    </row>
    <row r="380" spans="2:21" ht="16">
      <c r="B380" s="5" t="str">
        <f>B369&amp;"."&amp;RIGHT(B379,LEN(B379)-4)+1</f>
        <v>O.1.11</v>
      </c>
      <c r="C380" s="6" t="str">
        <f>B380&amp;" - "&amp;IFERROR(INDEX('L2'!$G$6:$G$502,MATCH(B380,'L2'!$P$6:$P$502,0)),"  ")</f>
        <v xml:space="preserve">O.1.11 -   </v>
      </c>
      <c r="D380" s="5" t="str">
        <f>D369&amp;"."&amp;RIGHT(D379,LEN(D379)-4)+1</f>
        <v>O.2.11</v>
      </c>
      <c r="E380" s="6" t="str">
        <f>D380&amp;" - "&amp;IFERROR(INDEX('L2'!$G$6:$G$502,MATCH(D380,'L2'!$P$6:$P$502,0)),"  ")</f>
        <v xml:space="preserve">O.2.11 -   </v>
      </c>
      <c r="F380" s="5" t="str">
        <f>F369&amp;"."&amp;RIGHT(F379,LEN(F379)-4)+1</f>
        <v>O.3.11</v>
      </c>
      <c r="G380" s="6" t="str">
        <f>F380&amp;" - "&amp;IFERROR(INDEX('L2'!$G$6:$G$502,MATCH(F380,'L2'!$P$6:$P$502,0)),"  ")</f>
        <v xml:space="preserve">O.3.11 -   </v>
      </c>
      <c r="H380" s="5" t="str">
        <f>H369&amp;"."&amp;RIGHT(H379,LEN(H379)-4)+1</f>
        <v>O.4.11</v>
      </c>
      <c r="I380" s="6" t="str">
        <f>H380&amp;" - "&amp;IFERROR(INDEX('L2'!$G$6:$G$502,MATCH(H380,'L2'!$P$6:$P$502,0)),"  ")</f>
        <v xml:space="preserve">O.4.11 -   </v>
      </c>
      <c r="J380" s="5" t="str">
        <f>J369&amp;"."&amp;RIGHT(J379,LEN(J379)-4)+1</f>
        <v>O.5.11</v>
      </c>
      <c r="K380" s="6" t="str">
        <f>J380&amp;" - "&amp;IFERROR(INDEX('L2'!$G$6:$G$502,MATCH(J380,'L2'!$P$6:$P$502,0)),"  ")</f>
        <v xml:space="preserve">O.5.11 -   </v>
      </c>
      <c r="L380" s="5" t="str">
        <f>L369&amp;"."&amp;RIGHT(L379,LEN(L379)-4)+1</f>
        <v>O.6.11</v>
      </c>
      <c r="M380" s="6" t="str">
        <f>L380&amp;" - "&amp;IFERROR(INDEX('L2'!$G$6:$G$502,MATCH(L380,'L2'!$P$6:$P$502,0)),"  ")</f>
        <v xml:space="preserve">O.6.11 -   </v>
      </c>
      <c r="N380" s="5" t="str">
        <f>N369&amp;"."&amp;RIGHT(N379,LEN(N379)-4)+1</f>
        <v>O.7.11</v>
      </c>
      <c r="O380" s="6" t="str">
        <f>N380&amp;" - "&amp;IFERROR(INDEX('L2'!$G$6:$G$502,MATCH(N380,'L2'!$P$6:$P$502,0)),"  ")</f>
        <v xml:space="preserve">O.7.11 -   </v>
      </c>
      <c r="P380" s="5" t="str">
        <f>P369&amp;"."&amp;RIGHT(P379,LEN(P379)-4)+1</f>
        <v>O.8.11</v>
      </c>
      <c r="Q380" s="6" t="str">
        <f>P380&amp;" - "&amp;IFERROR(INDEX('L2'!$G$6:$G$502,MATCH(P380,'L2'!$P$6:$P$502,0)),"  ")</f>
        <v xml:space="preserve">O.8.11 -   </v>
      </c>
      <c r="R380" s="5" t="str">
        <f>R369&amp;"."&amp;RIGHT(R379,LEN(R379)-4)+1</f>
        <v>O.9.11</v>
      </c>
      <c r="S380" s="6" t="str">
        <f>R380&amp;" - "&amp;IFERROR(INDEX('L2'!$G$6:$G$502,MATCH(R380,'L2'!$P$6:$P$502,0)),"  ")</f>
        <v xml:space="preserve">O.9.11 -   </v>
      </c>
      <c r="T380" s="5" t="str">
        <f>T369&amp;"."&amp;RIGHT(T379,LEN(T379)-5)+1</f>
        <v>O.10.11</v>
      </c>
      <c r="U380" s="6" t="str">
        <f>T380&amp;" - "&amp;IFERROR(INDEX('L2'!$G$6:$G$502,MATCH(T380,'L2'!$P$6:$P$502,0)),"  ")</f>
        <v xml:space="preserve">O.10.11 -   </v>
      </c>
    </row>
    <row r="381" spans="2:21" ht="16">
      <c r="B381" s="5" t="str">
        <f>B369&amp;"."&amp;RIGHT(B380,LEN(B380)-4)+1</f>
        <v>O.1.12</v>
      </c>
      <c r="C381" s="6" t="str">
        <f>B381&amp;" - "&amp;IFERROR(INDEX('L2'!$G$6:$G$502,MATCH(B381,'L2'!$P$6:$P$502,0)),"  ")</f>
        <v xml:space="preserve">O.1.12 -   </v>
      </c>
      <c r="D381" s="5" t="str">
        <f>D369&amp;"."&amp;RIGHT(D380,LEN(D380)-4)+1</f>
        <v>O.2.12</v>
      </c>
      <c r="E381" s="6" t="str">
        <f>D381&amp;" - "&amp;IFERROR(INDEX('L2'!$G$6:$G$502,MATCH(D381,'L2'!$P$6:$P$502,0)),"  ")</f>
        <v xml:space="preserve">O.2.12 -   </v>
      </c>
      <c r="F381" s="5" t="str">
        <f>F369&amp;"."&amp;RIGHT(F380,LEN(F380)-4)+1</f>
        <v>O.3.12</v>
      </c>
      <c r="G381" s="6" t="str">
        <f>F381&amp;" - "&amp;IFERROR(INDEX('L2'!$G$6:$G$502,MATCH(F381,'L2'!$P$6:$P$502,0)),"  ")</f>
        <v xml:space="preserve">O.3.12 -   </v>
      </c>
      <c r="H381" s="5" t="str">
        <f>H369&amp;"."&amp;RIGHT(H380,LEN(H380)-4)+1</f>
        <v>O.4.12</v>
      </c>
      <c r="I381" s="6" t="str">
        <f>H381&amp;" - "&amp;IFERROR(INDEX('L2'!$G$6:$G$502,MATCH(H381,'L2'!$P$6:$P$502,0)),"  ")</f>
        <v xml:space="preserve">O.4.12 -   </v>
      </c>
      <c r="J381" s="5" t="str">
        <f>J369&amp;"."&amp;RIGHT(J380,LEN(J380)-4)+1</f>
        <v>O.5.12</v>
      </c>
      <c r="K381" s="6" t="str">
        <f>J381&amp;" - "&amp;IFERROR(INDEX('L2'!$G$6:$G$502,MATCH(J381,'L2'!$P$6:$P$502,0)),"  ")</f>
        <v xml:space="preserve">O.5.12 -   </v>
      </c>
      <c r="L381" s="5" t="str">
        <f>L369&amp;"."&amp;RIGHT(L380,LEN(L380)-4)+1</f>
        <v>O.6.12</v>
      </c>
      <c r="M381" s="6" t="str">
        <f>L381&amp;" - "&amp;IFERROR(INDEX('L2'!$G$6:$G$502,MATCH(L381,'L2'!$P$6:$P$502,0)),"  ")</f>
        <v xml:space="preserve">O.6.12 -   </v>
      </c>
      <c r="N381" s="5" t="str">
        <f>N369&amp;"."&amp;RIGHT(N380,LEN(N380)-4)+1</f>
        <v>O.7.12</v>
      </c>
      <c r="O381" s="6" t="str">
        <f>N381&amp;" - "&amp;IFERROR(INDEX('L2'!$G$6:$G$502,MATCH(N381,'L2'!$P$6:$P$502,0)),"  ")</f>
        <v xml:space="preserve">O.7.12 -   </v>
      </c>
      <c r="P381" s="5" t="str">
        <f>P369&amp;"."&amp;RIGHT(P380,LEN(P380)-4)+1</f>
        <v>O.8.12</v>
      </c>
      <c r="Q381" s="6" t="str">
        <f>P381&amp;" - "&amp;IFERROR(INDEX('L2'!$G$6:$G$502,MATCH(P381,'L2'!$P$6:$P$502,0)),"  ")</f>
        <v xml:space="preserve">O.8.12 -   </v>
      </c>
      <c r="R381" s="5" t="str">
        <f>R369&amp;"."&amp;RIGHT(R380,LEN(R380)-4)+1</f>
        <v>O.9.12</v>
      </c>
      <c r="S381" s="6" t="str">
        <f>R381&amp;" - "&amp;IFERROR(INDEX('L2'!$G$6:$G$502,MATCH(R381,'L2'!$P$6:$P$502,0)),"  ")</f>
        <v xml:space="preserve">O.9.12 -   </v>
      </c>
      <c r="T381" s="5" t="str">
        <f>T369&amp;"."&amp;RIGHT(T380,LEN(T380)-5)+1</f>
        <v>O.10.12</v>
      </c>
      <c r="U381" s="6" t="str">
        <f>T381&amp;" - "&amp;IFERROR(INDEX('L2'!$G$6:$G$502,MATCH(T381,'L2'!$P$6:$P$502,0)),"  ")</f>
        <v xml:space="preserve">O.10.12 -   </v>
      </c>
    </row>
    <row r="382" spans="2:21" ht="16">
      <c r="B382" s="5" t="str">
        <f>B369&amp;"."&amp;RIGHT(B381,LEN(B381)-4)+1</f>
        <v>O.1.13</v>
      </c>
      <c r="C382" s="6" t="str">
        <f>B382&amp;" - "&amp;IFERROR(INDEX('L2'!$G$6:$G$502,MATCH(B382,'L2'!$P$6:$P$502,0)),"  ")</f>
        <v xml:space="preserve">O.1.13 -   </v>
      </c>
      <c r="D382" s="5" t="str">
        <f>D369&amp;"."&amp;RIGHT(D381,LEN(D381)-4)+1</f>
        <v>O.2.13</v>
      </c>
      <c r="E382" s="6" t="str">
        <f>D382&amp;" - "&amp;IFERROR(INDEX('L2'!$G$6:$G$502,MATCH(D382,'L2'!$P$6:$P$502,0)),"  ")</f>
        <v xml:space="preserve">O.2.13 -   </v>
      </c>
      <c r="F382" s="5" t="str">
        <f>F369&amp;"."&amp;RIGHT(F381,LEN(F381)-4)+1</f>
        <v>O.3.13</v>
      </c>
      <c r="G382" s="6" t="str">
        <f>F382&amp;" - "&amp;IFERROR(INDEX('L2'!$G$6:$G$502,MATCH(F382,'L2'!$P$6:$P$502,0)),"  ")</f>
        <v xml:space="preserve">O.3.13 -   </v>
      </c>
      <c r="H382" s="5" t="str">
        <f>H369&amp;"."&amp;RIGHT(H381,LEN(H381)-4)+1</f>
        <v>O.4.13</v>
      </c>
      <c r="I382" s="6" t="str">
        <f>H382&amp;" - "&amp;IFERROR(INDEX('L2'!$G$6:$G$502,MATCH(H382,'L2'!$P$6:$P$502,0)),"  ")</f>
        <v xml:space="preserve">O.4.13 -   </v>
      </c>
      <c r="J382" s="5" t="str">
        <f>J369&amp;"."&amp;RIGHT(J381,LEN(J381)-4)+1</f>
        <v>O.5.13</v>
      </c>
      <c r="K382" s="6" t="str">
        <f>J382&amp;" - "&amp;IFERROR(INDEX('L2'!$G$6:$G$502,MATCH(J382,'L2'!$P$6:$P$502,0)),"  ")</f>
        <v xml:space="preserve">O.5.13 -   </v>
      </c>
      <c r="L382" s="5" t="str">
        <f>L369&amp;"."&amp;RIGHT(L381,LEN(L381)-4)+1</f>
        <v>O.6.13</v>
      </c>
      <c r="M382" s="6" t="str">
        <f>L382&amp;" - "&amp;IFERROR(INDEX('L2'!$G$6:$G$502,MATCH(L382,'L2'!$P$6:$P$502,0)),"  ")</f>
        <v xml:space="preserve">O.6.13 -   </v>
      </c>
      <c r="N382" s="5" t="str">
        <f>N369&amp;"."&amp;RIGHT(N381,LEN(N381)-4)+1</f>
        <v>O.7.13</v>
      </c>
      <c r="O382" s="6" t="str">
        <f>N382&amp;" - "&amp;IFERROR(INDEX('L2'!$G$6:$G$502,MATCH(N382,'L2'!$P$6:$P$502,0)),"  ")</f>
        <v xml:space="preserve">O.7.13 -   </v>
      </c>
      <c r="P382" s="5" t="str">
        <f>P369&amp;"."&amp;RIGHT(P381,LEN(P381)-4)+1</f>
        <v>O.8.13</v>
      </c>
      <c r="Q382" s="6" t="str">
        <f>P382&amp;" - "&amp;IFERROR(INDEX('L2'!$G$6:$G$502,MATCH(P382,'L2'!$P$6:$P$502,0)),"  ")</f>
        <v xml:space="preserve">O.8.13 -   </v>
      </c>
      <c r="R382" s="5" t="str">
        <f>R369&amp;"."&amp;RIGHT(R381,LEN(R381)-4)+1</f>
        <v>O.9.13</v>
      </c>
      <c r="S382" s="6" t="str">
        <f>R382&amp;" - "&amp;IFERROR(INDEX('L2'!$G$6:$G$502,MATCH(R382,'L2'!$P$6:$P$502,0)),"  ")</f>
        <v xml:space="preserve">O.9.13 -   </v>
      </c>
      <c r="T382" s="5" t="str">
        <f>T369&amp;"."&amp;RIGHT(T381,LEN(T381)-5)+1</f>
        <v>O.10.13</v>
      </c>
      <c r="U382" s="6" t="str">
        <f>T382&amp;" - "&amp;IFERROR(INDEX('L2'!$G$6:$G$502,MATCH(T382,'L2'!$P$6:$P$502,0)),"  ")</f>
        <v xml:space="preserve">O.10.13 -   </v>
      </c>
    </row>
    <row r="383" spans="2:21" ht="16">
      <c r="B383" s="5" t="str">
        <f>B369&amp;"."&amp;RIGHT(B382,LEN(B382)-4)+1</f>
        <v>O.1.14</v>
      </c>
      <c r="C383" s="6" t="str">
        <f>B383&amp;" - "&amp;IFERROR(INDEX('L2'!$G$6:$G$502,MATCH(B383,'L2'!$P$6:$P$502,0)),"  ")</f>
        <v xml:space="preserve">O.1.14 -   </v>
      </c>
      <c r="D383" s="5" t="str">
        <f>D369&amp;"."&amp;RIGHT(D382,LEN(D382)-4)+1</f>
        <v>O.2.14</v>
      </c>
      <c r="E383" s="6" t="str">
        <f>D383&amp;" - "&amp;IFERROR(INDEX('L2'!$G$6:$G$502,MATCH(D383,'L2'!$P$6:$P$502,0)),"  ")</f>
        <v xml:space="preserve">O.2.14 -   </v>
      </c>
      <c r="F383" s="5" t="str">
        <f>F369&amp;"."&amp;RIGHT(F382,LEN(F382)-4)+1</f>
        <v>O.3.14</v>
      </c>
      <c r="G383" s="6" t="str">
        <f>F383&amp;" - "&amp;IFERROR(INDEX('L2'!$G$6:$G$502,MATCH(F383,'L2'!$P$6:$P$502,0)),"  ")</f>
        <v xml:space="preserve">O.3.14 -   </v>
      </c>
      <c r="H383" s="5" t="str">
        <f>H369&amp;"."&amp;RIGHT(H382,LEN(H382)-4)+1</f>
        <v>O.4.14</v>
      </c>
      <c r="I383" s="6" t="str">
        <f>H383&amp;" - "&amp;IFERROR(INDEX('L2'!$G$6:$G$502,MATCH(H383,'L2'!$P$6:$P$502,0)),"  ")</f>
        <v xml:space="preserve">O.4.14 -   </v>
      </c>
      <c r="J383" s="5" t="str">
        <f>J369&amp;"."&amp;RIGHT(J382,LEN(J382)-4)+1</f>
        <v>O.5.14</v>
      </c>
      <c r="K383" s="6" t="str">
        <f>J383&amp;" - "&amp;IFERROR(INDEX('L2'!$G$6:$G$502,MATCH(J383,'L2'!$P$6:$P$502,0)),"  ")</f>
        <v xml:space="preserve">O.5.14 -   </v>
      </c>
      <c r="L383" s="5" t="str">
        <f>L369&amp;"."&amp;RIGHT(L382,LEN(L382)-4)+1</f>
        <v>O.6.14</v>
      </c>
      <c r="M383" s="6" t="str">
        <f>L383&amp;" - "&amp;IFERROR(INDEX('L2'!$G$6:$G$502,MATCH(L383,'L2'!$P$6:$P$502,0)),"  ")</f>
        <v xml:space="preserve">O.6.14 -   </v>
      </c>
      <c r="N383" s="5" t="str">
        <f>N369&amp;"."&amp;RIGHT(N382,LEN(N382)-4)+1</f>
        <v>O.7.14</v>
      </c>
      <c r="O383" s="6" t="str">
        <f>N383&amp;" - "&amp;IFERROR(INDEX('L2'!$G$6:$G$502,MATCH(N383,'L2'!$P$6:$P$502,0)),"  ")</f>
        <v xml:space="preserve">O.7.14 -   </v>
      </c>
      <c r="P383" s="5" t="str">
        <f>P369&amp;"."&amp;RIGHT(P382,LEN(P382)-4)+1</f>
        <v>O.8.14</v>
      </c>
      <c r="Q383" s="6" t="str">
        <f>P383&amp;" - "&amp;IFERROR(INDEX('L2'!$G$6:$G$502,MATCH(P383,'L2'!$P$6:$P$502,0)),"  ")</f>
        <v xml:space="preserve">O.8.14 -   </v>
      </c>
      <c r="R383" s="5" t="str">
        <f>R369&amp;"."&amp;RIGHT(R382,LEN(R382)-4)+1</f>
        <v>O.9.14</v>
      </c>
      <c r="S383" s="6" t="str">
        <f>R383&amp;" - "&amp;IFERROR(INDEX('L2'!$G$6:$G$502,MATCH(R383,'L2'!$P$6:$P$502,0)),"  ")</f>
        <v xml:space="preserve">O.9.14 -   </v>
      </c>
      <c r="T383" s="5" t="str">
        <f>T369&amp;"."&amp;RIGHT(T382,LEN(T382)-5)+1</f>
        <v>O.10.14</v>
      </c>
      <c r="U383" s="6" t="str">
        <f>T383&amp;" - "&amp;IFERROR(INDEX('L2'!$G$6:$G$502,MATCH(T383,'L2'!$P$6:$P$502,0)),"  ")</f>
        <v xml:space="preserve">O.10.14 -   </v>
      </c>
    </row>
    <row r="384" spans="2:21" ht="16">
      <c r="B384" s="5" t="str">
        <f>B369&amp;"."&amp;RIGHT(B383,LEN(B383)-4)+1</f>
        <v>O.1.15</v>
      </c>
      <c r="C384" s="6" t="str">
        <f>B384&amp;" - "&amp;IFERROR(INDEX('L2'!$G$6:$G$502,MATCH(B384,'L2'!$P$6:$P$502,0)),"  ")</f>
        <v xml:space="preserve">O.1.15 -   </v>
      </c>
      <c r="D384" s="5" t="str">
        <f>D369&amp;"."&amp;RIGHT(D383,LEN(D383)-4)+1</f>
        <v>O.2.15</v>
      </c>
      <c r="E384" s="6" t="str">
        <f>D384&amp;" - "&amp;IFERROR(INDEX('L2'!$G$6:$G$502,MATCH(D384,'L2'!$P$6:$P$502,0)),"  ")</f>
        <v xml:space="preserve">O.2.15 -   </v>
      </c>
      <c r="F384" s="5" t="str">
        <f>F369&amp;"."&amp;RIGHT(F383,LEN(F383)-4)+1</f>
        <v>O.3.15</v>
      </c>
      <c r="G384" s="6" t="str">
        <f>F384&amp;" - "&amp;IFERROR(INDEX('L2'!$G$6:$G$502,MATCH(F384,'L2'!$P$6:$P$502,0)),"  ")</f>
        <v xml:space="preserve">O.3.15 -   </v>
      </c>
      <c r="H384" s="5" t="str">
        <f>H369&amp;"."&amp;RIGHT(H383,LEN(H383)-4)+1</f>
        <v>O.4.15</v>
      </c>
      <c r="I384" s="6" t="str">
        <f>H384&amp;" - "&amp;IFERROR(INDEX('L2'!$G$6:$G$502,MATCH(H384,'L2'!$P$6:$P$502,0)),"  ")</f>
        <v xml:space="preserve">O.4.15 -   </v>
      </c>
      <c r="J384" s="5" t="str">
        <f>J369&amp;"."&amp;RIGHT(J383,LEN(J383)-4)+1</f>
        <v>O.5.15</v>
      </c>
      <c r="K384" s="6" t="str">
        <f>J384&amp;" - "&amp;IFERROR(INDEX('L2'!$G$6:$G$502,MATCH(J384,'L2'!$P$6:$P$502,0)),"  ")</f>
        <v xml:space="preserve">O.5.15 -   </v>
      </c>
      <c r="L384" s="5" t="str">
        <f>L369&amp;"."&amp;RIGHT(L383,LEN(L383)-4)+1</f>
        <v>O.6.15</v>
      </c>
      <c r="M384" s="6" t="str">
        <f>L384&amp;" - "&amp;IFERROR(INDEX('L2'!$G$6:$G$502,MATCH(L384,'L2'!$P$6:$P$502,0)),"  ")</f>
        <v xml:space="preserve">O.6.15 -   </v>
      </c>
      <c r="N384" s="5" t="str">
        <f>N369&amp;"."&amp;RIGHT(N383,LEN(N383)-4)+1</f>
        <v>O.7.15</v>
      </c>
      <c r="O384" s="6" t="str">
        <f>N384&amp;" - "&amp;IFERROR(INDEX('L2'!$G$6:$G$502,MATCH(N384,'L2'!$P$6:$P$502,0)),"  ")</f>
        <v xml:space="preserve">O.7.15 -   </v>
      </c>
      <c r="P384" s="5" t="str">
        <f>P369&amp;"."&amp;RIGHT(P383,LEN(P383)-4)+1</f>
        <v>O.8.15</v>
      </c>
      <c r="Q384" s="6" t="str">
        <f>P384&amp;" - "&amp;IFERROR(INDEX('L2'!$G$6:$G$502,MATCH(P384,'L2'!$P$6:$P$502,0)),"  ")</f>
        <v xml:space="preserve">O.8.15 -   </v>
      </c>
      <c r="R384" s="5" t="str">
        <f>R369&amp;"."&amp;RIGHT(R383,LEN(R383)-4)+1</f>
        <v>O.9.15</v>
      </c>
      <c r="S384" s="6" t="str">
        <f>R384&amp;" - "&amp;IFERROR(INDEX('L2'!$G$6:$G$502,MATCH(R384,'L2'!$P$6:$P$502,0)),"  ")</f>
        <v xml:space="preserve">O.9.15 -   </v>
      </c>
      <c r="T384" s="5" t="str">
        <f>T369&amp;"."&amp;RIGHT(T383,LEN(T383)-5)+1</f>
        <v>O.10.15</v>
      </c>
      <c r="U384" s="6" t="str">
        <f>T384&amp;" - "&amp;IFERROR(INDEX('L2'!$G$6:$G$502,MATCH(T384,'L2'!$P$6:$P$502,0)),"  ")</f>
        <v xml:space="preserve">O.10.15 -   </v>
      </c>
    </row>
    <row r="385" spans="2:21" ht="16">
      <c r="B385" s="5" t="str">
        <f>B369&amp;"."&amp;RIGHT(B384,LEN(B384)-4)+1</f>
        <v>O.1.16</v>
      </c>
      <c r="C385" s="6" t="str">
        <f>B385&amp;" - "&amp;IFERROR(INDEX('L2'!$G$6:$G$502,MATCH(B385,'L2'!$P$6:$P$502,0)),"  ")</f>
        <v xml:space="preserve">O.1.16 -   </v>
      </c>
      <c r="D385" s="5" t="str">
        <f>D369&amp;"."&amp;RIGHT(D384,LEN(D384)-4)+1</f>
        <v>O.2.16</v>
      </c>
      <c r="E385" s="6" t="str">
        <f>D385&amp;" - "&amp;IFERROR(INDEX('L2'!$G$6:$G$502,MATCH(D385,'L2'!$P$6:$P$502,0)),"  ")</f>
        <v xml:space="preserve">O.2.16 -   </v>
      </c>
      <c r="F385" s="5" t="str">
        <f>F369&amp;"."&amp;RIGHT(F384,LEN(F384)-4)+1</f>
        <v>O.3.16</v>
      </c>
      <c r="G385" s="6" t="str">
        <f>F385&amp;" - "&amp;IFERROR(INDEX('L2'!$G$6:$G$502,MATCH(F385,'L2'!$P$6:$P$502,0)),"  ")</f>
        <v xml:space="preserve">O.3.16 -   </v>
      </c>
      <c r="H385" s="5" t="str">
        <f>H369&amp;"."&amp;RIGHT(H384,LEN(H384)-4)+1</f>
        <v>O.4.16</v>
      </c>
      <c r="I385" s="6" t="str">
        <f>H385&amp;" - "&amp;IFERROR(INDEX('L2'!$G$6:$G$502,MATCH(H385,'L2'!$P$6:$P$502,0)),"  ")</f>
        <v xml:space="preserve">O.4.16 -   </v>
      </c>
      <c r="J385" s="5" t="str">
        <f>J369&amp;"."&amp;RIGHT(J384,LEN(J384)-4)+1</f>
        <v>O.5.16</v>
      </c>
      <c r="K385" s="6" t="str">
        <f>J385&amp;" - "&amp;IFERROR(INDEX('L2'!$G$6:$G$502,MATCH(J385,'L2'!$P$6:$P$502,0)),"  ")</f>
        <v xml:space="preserve">O.5.16 -   </v>
      </c>
      <c r="L385" s="5" t="str">
        <f>L369&amp;"."&amp;RIGHT(L384,LEN(L384)-4)+1</f>
        <v>O.6.16</v>
      </c>
      <c r="M385" s="6" t="str">
        <f>L385&amp;" - "&amp;IFERROR(INDEX('L2'!$G$6:$G$502,MATCH(L385,'L2'!$P$6:$P$502,0)),"  ")</f>
        <v xml:space="preserve">O.6.16 -   </v>
      </c>
      <c r="N385" s="5" t="str">
        <f>N369&amp;"."&amp;RIGHT(N384,LEN(N384)-4)+1</f>
        <v>O.7.16</v>
      </c>
      <c r="O385" s="6" t="str">
        <f>N385&amp;" - "&amp;IFERROR(INDEX('L2'!$G$6:$G$502,MATCH(N385,'L2'!$P$6:$P$502,0)),"  ")</f>
        <v xml:space="preserve">O.7.16 -   </v>
      </c>
      <c r="P385" s="5" t="str">
        <f>P369&amp;"."&amp;RIGHT(P384,LEN(P384)-4)+1</f>
        <v>O.8.16</v>
      </c>
      <c r="Q385" s="6" t="str">
        <f>P385&amp;" - "&amp;IFERROR(INDEX('L2'!$G$6:$G$502,MATCH(P385,'L2'!$P$6:$P$502,0)),"  ")</f>
        <v xml:space="preserve">O.8.16 -   </v>
      </c>
      <c r="R385" s="5" t="str">
        <f>R369&amp;"."&amp;RIGHT(R384,LEN(R384)-4)+1</f>
        <v>O.9.16</v>
      </c>
      <c r="S385" s="6" t="str">
        <f>R385&amp;" - "&amp;IFERROR(INDEX('L2'!$G$6:$G$502,MATCH(R385,'L2'!$P$6:$P$502,0)),"  ")</f>
        <v xml:space="preserve">O.9.16 -   </v>
      </c>
      <c r="T385" s="5" t="str">
        <f>T369&amp;"."&amp;RIGHT(T384,LEN(T384)-5)+1</f>
        <v>O.10.16</v>
      </c>
      <c r="U385" s="6" t="str">
        <f>T385&amp;" - "&amp;IFERROR(INDEX('L2'!$G$6:$G$502,MATCH(T385,'L2'!$P$6:$P$502,0)),"  ")</f>
        <v xml:space="preserve">O.10.16 -   </v>
      </c>
    </row>
    <row r="386" spans="2:21" ht="16">
      <c r="B386" s="5" t="str">
        <f>B369&amp;"."&amp;RIGHT(B385,LEN(B385)-4)+1</f>
        <v>O.1.17</v>
      </c>
      <c r="C386" s="6" t="str">
        <f>B386&amp;" - "&amp;IFERROR(INDEX('L2'!$G$6:$G$502,MATCH(B386,'L2'!$P$6:$P$502,0)),"  ")</f>
        <v xml:space="preserve">O.1.17 -   </v>
      </c>
      <c r="D386" s="5" t="str">
        <f>D369&amp;"."&amp;RIGHT(D385,LEN(D385)-4)+1</f>
        <v>O.2.17</v>
      </c>
      <c r="E386" s="6" t="str">
        <f>D386&amp;" - "&amp;IFERROR(INDEX('L2'!$G$6:$G$502,MATCH(D386,'L2'!$P$6:$P$502,0)),"  ")</f>
        <v xml:space="preserve">O.2.17 -   </v>
      </c>
      <c r="F386" s="5" t="str">
        <f>F369&amp;"."&amp;RIGHT(F385,LEN(F385)-4)+1</f>
        <v>O.3.17</v>
      </c>
      <c r="G386" s="6" t="str">
        <f>F386&amp;" - "&amp;IFERROR(INDEX('L2'!$G$6:$G$502,MATCH(F386,'L2'!$P$6:$P$502,0)),"  ")</f>
        <v xml:space="preserve">O.3.17 -   </v>
      </c>
      <c r="H386" s="5" t="str">
        <f>H369&amp;"."&amp;RIGHT(H385,LEN(H385)-4)+1</f>
        <v>O.4.17</v>
      </c>
      <c r="I386" s="6" t="str">
        <f>H386&amp;" - "&amp;IFERROR(INDEX('L2'!$G$6:$G$502,MATCH(H386,'L2'!$P$6:$P$502,0)),"  ")</f>
        <v xml:space="preserve">O.4.17 -   </v>
      </c>
      <c r="J386" s="5" t="str">
        <f>J369&amp;"."&amp;RIGHT(J385,LEN(J385)-4)+1</f>
        <v>O.5.17</v>
      </c>
      <c r="K386" s="6" t="str">
        <f>J386&amp;" - "&amp;IFERROR(INDEX('L2'!$G$6:$G$502,MATCH(J386,'L2'!$P$6:$P$502,0)),"  ")</f>
        <v xml:space="preserve">O.5.17 -   </v>
      </c>
      <c r="L386" s="5" t="str">
        <f>L369&amp;"."&amp;RIGHT(L385,LEN(L385)-4)+1</f>
        <v>O.6.17</v>
      </c>
      <c r="M386" s="6" t="str">
        <f>L386&amp;" - "&amp;IFERROR(INDEX('L2'!$G$6:$G$502,MATCH(L386,'L2'!$P$6:$P$502,0)),"  ")</f>
        <v xml:space="preserve">O.6.17 -   </v>
      </c>
      <c r="N386" s="5" t="str">
        <f>N369&amp;"."&amp;RIGHT(N385,LEN(N385)-4)+1</f>
        <v>O.7.17</v>
      </c>
      <c r="O386" s="6" t="str">
        <f>N386&amp;" - "&amp;IFERROR(INDEX('L2'!$G$6:$G$502,MATCH(N386,'L2'!$P$6:$P$502,0)),"  ")</f>
        <v xml:space="preserve">O.7.17 -   </v>
      </c>
      <c r="P386" s="5" t="str">
        <f>P369&amp;"."&amp;RIGHT(P385,LEN(P385)-4)+1</f>
        <v>O.8.17</v>
      </c>
      <c r="Q386" s="6" t="str">
        <f>P386&amp;" - "&amp;IFERROR(INDEX('L2'!$G$6:$G$502,MATCH(P386,'L2'!$P$6:$P$502,0)),"  ")</f>
        <v xml:space="preserve">O.8.17 -   </v>
      </c>
      <c r="R386" s="5" t="str">
        <f>R369&amp;"."&amp;RIGHT(R385,LEN(R385)-4)+1</f>
        <v>O.9.17</v>
      </c>
      <c r="S386" s="6" t="str">
        <f>R386&amp;" - "&amp;IFERROR(INDEX('L2'!$G$6:$G$502,MATCH(R386,'L2'!$P$6:$P$502,0)),"  ")</f>
        <v xml:space="preserve">O.9.17 -   </v>
      </c>
      <c r="T386" s="5" t="str">
        <f>T369&amp;"."&amp;RIGHT(T385,LEN(T385)-5)+1</f>
        <v>O.10.17</v>
      </c>
      <c r="U386" s="6" t="str">
        <f>T386&amp;" - "&amp;IFERROR(INDEX('L2'!$G$6:$G$502,MATCH(T386,'L2'!$P$6:$P$502,0)),"  ")</f>
        <v xml:space="preserve">O.10.17 -   </v>
      </c>
    </row>
    <row r="387" spans="2:21" ht="16">
      <c r="B387" s="5" t="str">
        <f>B369&amp;"."&amp;RIGHT(B386,LEN(B386)-4)+1</f>
        <v>O.1.18</v>
      </c>
      <c r="C387" s="6" t="str">
        <f>B387&amp;" - "&amp;IFERROR(INDEX('L2'!$G$6:$G$502,MATCH(B387,'L2'!$P$6:$P$502,0)),"  ")</f>
        <v xml:space="preserve">O.1.18 -   </v>
      </c>
      <c r="D387" s="5" t="str">
        <f>D369&amp;"."&amp;RIGHT(D386,LEN(D386)-4)+1</f>
        <v>O.2.18</v>
      </c>
      <c r="E387" s="6" t="str">
        <f>D387&amp;" - "&amp;IFERROR(INDEX('L2'!$G$6:$G$502,MATCH(D387,'L2'!$P$6:$P$502,0)),"  ")</f>
        <v xml:space="preserve">O.2.18 -   </v>
      </c>
      <c r="F387" s="5" t="str">
        <f>F369&amp;"."&amp;RIGHT(F386,LEN(F386)-4)+1</f>
        <v>O.3.18</v>
      </c>
      <c r="G387" s="6" t="str">
        <f>F387&amp;" - "&amp;IFERROR(INDEX('L2'!$G$6:$G$502,MATCH(F387,'L2'!$P$6:$P$502,0)),"  ")</f>
        <v xml:space="preserve">O.3.18 -   </v>
      </c>
      <c r="H387" s="5" t="str">
        <f>H369&amp;"."&amp;RIGHT(H386,LEN(H386)-4)+1</f>
        <v>O.4.18</v>
      </c>
      <c r="I387" s="6" t="str">
        <f>H387&amp;" - "&amp;IFERROR(INDEX('L2'!$G$6:$G$502,MATCH(H387,'L2'!$P$6:$P$502,0)),"  ")</f>
        <v xml:space="preserve">O.4.18 -   </v>
      </c>
      <c r="J387" s="5" t="str">
        <f>J369&amp;"."&amp;RIGHT(J386,LEN(J386)-4)+1</f>
        <v>O.5.18</v>
      </c>
      <c r="K387" s="6" t="str">
        <f>J387&amp;" - "&amp;IFERROR(INDEX('L2'!$G$6:$G$502,MATCH(J387,'L2'!$P$6:$P$502,0)),"  ")</f>
        <v xml:space="preserve">O.5.18 -   </v>
      </c>
      <c r="L387" s="5" t="str">
        <f>L369&amp;"."&amp;RIGHT(L386,LEN(L386)-4)+1</f>
        <v>O.6.18</v>
      </c>
      <c r="M387" s="6" t="str">
        <f>L387&amp;" - "&amp;IFERROR(INDEX('L2'!$G$6:$G$502,MATCH(L387,'L2'!$P$6:$P$502,0)),"  ")</f>
        <v xml:space="preserve">O.6.18 -   </v>
      </c>
      <c r="N387" s="5" t="str">
        <f>N369&amp;"."&amp;RIGHT(N386,LEN(N386)-4)+1</f>
        <v>O.7.18</v>
      </c>
      <c r="O387" s="6" t="str">
        <f>N387&amp;" - "&amp;IFERROR(INDEX('L2'!$G$6:$G$502,MATCH(N387,'L2'!$P$6:$P$502,0)),"  ")</f>
        <v xml:space="preserve">O.7.18 -   </v>
      </c>
      <c r="P387" s="5" t="str">
        <f>P369&amp;"."&amp;RIGHT(P386,LEN(P386)-4)+1</f>
        <v>O.8.18</v>
      </c>
      <c r="Q387" s="6" t="str">
        <f>P387&amp;" - "&amp;IFERROR(INDEX('L2'!$G$6:$G$502,MATCH(P387,'L2'!$P$6:$P$502,0)),"  ")</f>
        <v xml:space="preserve">O.8.18 -   </v>
      </c>
      <c r="R387" s="5" t="str">
        <f>R369&amp;"."&amp;RIGHT(R386,LEN(R386)-4)+1</f>
        <v>O.9.18</v>
      </c>
      <c r="S387" s="6" t="str">
        <f>R387&amp;" - "&amp;IFERROR(INDEX('L2'!$G$6:$G$502,MATCH(R387,'L2'!$P$6:$P$502,0)),"  ")</f>
        <v xml:space="preserve">O.9.18 -   </v>
      </c>
      <c r="T387" s="5" t="str">
        <f>T369&amp;"."&amp;RIGHT(T386,LEN(T386)-5)+1</f>
        <v>O.10.18</v>
      </c>
      <c r="U387" s="6" t="str">
        <f>T387&amp;" - "&amp;IFERROR(INDEX('L2'!$G$6:$G$502,MATCH(T387,'L2'!$P$6:$P$502,0)),"  ")</f>
        <v xml:space="preserve">O.10.18 -   </v>
      </c>
    </row>
    <row r="388" spans="2:21" ht="16">
      <c r="B388" s="5" t="str">
        <f>B369&amp;"."&amp;RIGHT(B387,LEN(B387)-4)+1</f>
        <v>O.1.19</v>
      </c>
      <c r="C388" s="6" t="str">
        <f>B388&amp;" - "&amp;IFERROR(INDEX('L2'!$G$6:$G$502,MATCH(B388,'L2'!$P$6:$P$502,0)),"  ")</f>
        <v xml:space="preserve">O.1.19 -   </v>
      </c>
      <c r="D388" s="5" t="str">
        <f>D369&amp;"."&amp;RIGHT(D387,LEN(D387)-4)+1</f>
        <v>O.2.19</v>
      </c>
      <c r="E388" s="6" t="str">
        <f>D388&amp;" - "&amp;IFERROR(INDEX('L2'!$G$6:$G$502,MATCH(D388,'L2'!$P$6:$P$502,0)),"  ")</f>
        <v xml:space="preserve">O.2.19 -   </v>
      </c>
      <c r="F388" s="5" t="str">
        <f>F369&amp;"."&amp;RIGHT(F387,LEN(F387)-4)+1</f>
        <v>O.3.19</v>
      </c>
      <c r="G388" s="6" t="str">
        <f>F388&amp;" - "&amp;IFERROR(INDEX('L2'!$G$6:$G$502,MATCH(F388,'L2'!$P$6:$P$502,0)),"  ")</f>
        <v xml:space="preserve">O.3.19 -   </v>
      </c>
      <c r="H388" s="5" t="str">
        <f>H369&amp;"."&amp;RIGHT(H387,LEN(H387)-4)+1</f>
        <v>O.4.19</v>
      </c>
      <c r="I388" s="6" t="str">
        <f>H388&amp;" - "&amp;IFERROR(INDEX('L2'!$G$6:$G$502,MATCH(H388,'L2'!$P$6:$P$502,0)),"  ")</f>
        <v xml:space="preserve">O.4.19 -   </v>
      </c>
      <c r="J388" s="5" t="str">
        <f>J369&amp;"."&amp;RIGHT(J387,LEN(J387)-4)+1</f>
        <v>O.5.19</v>
      </c>
      <c r="K388" s="6" t="str">
        <f>J388&amp;" - "&amp;IFERROR(INDEX('L2'!$G$6:$G$502,MATCH(J388,'L2'!$P$6:$P$502,0)),"  ")</f>
        <v xml:space="preserve">O.5.19 -   </v>
      </c>
      <c r="L388" s="5" t="str">
        <f>L369&amp;"."&amp;RIGHT(L387,LEN(L387)-4)+1</f>
        <v>O.6.19</v>
      </c>
      <c r="M388" s="6" t="str">
        <f>L388&amp;" - "&amp;IFERROR(INDEX('L2'!$G$6:$G$502,MATCH(L388,'L2'!$P$6:$P$502,0)),"  ")</f>
        <v xml:space="preserve">O.6.19 -   </v>
      </c>
      <c r="N388" s="5" t="str">
        <f>N369&amp;"."&amp;RIGHT(N387,LEN(N387)-4)+1</f>
        <v>O.7.19</v>
      </c>
      <c r="O388" s="6" t="str">
        <f>N388&amp;" - "&amp;IFERROR(INDEX('L2'!$G$6:$G$502,MATCH(N388,'L2'!$P$6:$P$502,0)),"  ")</f>
        <v xml:space="preserve">O.7.19 -   </v>
      </c>
      <c r="P388" s="5" t="str">
        <f>P369&amp;"."&amp;RIGHT(P387,LEN(P387)-4)+1</f>
        <v>O.8.19</v>
      </c>
      <c r="Q388" s="6" t="str">
        <f>P388&amp;" - "&amp;IFERROR(INDEX('L2'!$G$6:$G$502,MATCH(P388,'L2'!$P$6:$P$502,0)),"  ")</f>
        <v xml:space="preserve">O.8.19 -   </v>
      </c>
      <c r="R388" s="5" t="str">
        <f>R369&amp;"."&amp;RIGHT(R387,LEN(R387)-4)+1</f>
        <v>O.9.19</v>
      </c>
      <c r="S388" s="6" t="str">
        <f>R388&amp;" - "&amp;IFERROR(INDEX('L2'!$G$6:$G$502,MATCH(R388,'L2'!$P$6:$P$502,0)),"  ")</f>
        <v xml:space="preserve">O.9.19 -   </v>
      </c>
      <c r="T388" s="5" t="str">
        <f>T369&amp;"."&amp;RIGHT(T387,LEN(T387)-5)+1</f>
        <v>O.10.19</v>
      </c>
      <c r="U388" s="6" t="str">
        <f>T388&amp;" - "&amp;IFERROR(INDEX('L2'!$G$6:$G$502,MATCH(T388,'L2'!$P$6:$P$502,0)),"  ")</f>
        <v xml:space="preserve">O.10.19 -   </v>
      </c>
    </row>
    <row r="389" spans="2:21" ht="16">
      <c r="B389" s="5" t="str">
        <f>B369&amp;"."&amp;RIGHT(B388,LEN(B388)-4)+1</f>
        <v>O.1.20</v>
      </c>
      <c r="C389" s="6" t="str">
        <f>B389&amp;" - "&amp;IFERROR(INDEX('L2'!$G$6:$G$502,MATCH(B389,'L2'!$P$6:$P$502,0)),"  ")</f>
        <v xml:space="preserve">O.1.20 -   </v>
      </c>
      <c r="D389" s="5" t="str">
        <f>D369&amp;"."&amp;RIGHT(D388,LEN(D388)-4)+1</f>
        <v>O.2.20</v>
      </c>
      <c r="E389" s="6" t="str">
        <f>D389&amp;" - "&amp;IFERROR(INDEX('L2'!$G$6:$G$502,MATCH(D389,'L2'!$P$6:$P$502,0)),"  ")</f>
        <v xml:space="preserve">O.2.20 -   </v>
      </c>
      <c r="F389" s="5" t="str">
        <f>F369&amp;"."&amp;RIGHT(F388,LEN(F388)-4)+1</f>
        <v>O.3.20</v>
      </c>
      <c r="G389" s="6" t="str">
        <f>F389&amp;" - "&amp;IFERROR(INDEX('L2'!$G$6:$G$502,MATCH(F389,'L2'!$P$6:$P$502,0)),"  ")</f>
        <v xml:space="preserve">O.3.20 -   </v>
      </c>
      <c r="H389" s="5" t="str">
        <f>H369&amp;"."&amp;RIGHT(H388,LEN(H388)-4)+1</f>
        <v>O.4.20</v>
      </c>
      <c r="I389" s="6" t="str">
        <f>H389&amp;" - "&amp;IFERROR(INDEX('L2'!$G$6:$G$502,MATCH(H389,'L2'!$P$6:$P$502,0)),"  ")</f>
        <v xml:space="preserve">O.4.20 -   </v>
      </c>
      <c r="J389" s="5" t="str">
        <f>J369&amp;"."&amp;RIGHT(J388,LEN(J388)-4)+1</f>
        <v>O.5.20</v>
      </c>
      <c r="K389" s="6" t="str">
        <f>J389&amp;" - "&amp;IFERROR(INDEX('L2'!$G$6:$G$502,MATCH(J389,'L2'!$P$6:$P$502,0)),"  ")</f>
        <v xml:space="preserve">O.5.20 -   </v>
      </c>
      <c r="L389" s="5" t="str">
        <f>L369&amp;"."&amp;RIGHT(L388,LEN(L388)-4)+1</f>
        <v>O.6.20</v>
      </c>
      <c r="M389" s="6" t="str">
        <f>L389&amp;" - "&amp;IFERROR(INDEX('L2'!$G$6:$G$502,MATCH(L389,'L2'!$P$6:$P$502,0)),"  ")</f>
        <v xml:space="preserve">O.6.20 -   </v>
      </c>
      <c r="N389" s="5" t="str">
        <f>N369&amp;"."&amp;RIGHT(N388,LEN(N388)-4)+1</f>
        <v>O.7.20</v>
      </c>
      <c r="O389" s="6" t="str">
        <f>N389&amp;" - "&amp;IFERROR(INDEX('L2'!$G$6:$G$502,MATCH(N389,'L2'!$P$6:$P$502,0)),"  ")</f>
        <v xml:space="preserve">O.7.20 -   </v>
      </c>
      <c r="P389" s="5" t="str">
        <f>P369&amp;"."&amp;RIGHT(P388,LEN(P388)-4)+1</f>
        <v>O.8.20</v>
      </c>
      <c r="Q389" s="6" t="str">
        <f>P389&amp;" - "&amp;IFERROR(INDEX('L2'!$G$6:$G$502,MATCH(P389,'L2'!$P$6:$P$502,0)),"  ")</f>
        <v xml:space="preserve">O.8.20 -   </v>
      </c>
      <c r="R389" s="5" t="str">
        <f>R369&amp;"."&amp;RIGHT(R388,LEN(R388)-4)+1</f>
        <v>O.9.20</v>
      </c>
      <c r="S389" s="6" t="str">
        <f>R389&amp;" - "&amp;IFERROR(INDEX('L2'!$G$6:$G$502,MATCH(R389,'L2'!$P$6:$P$502,0)),"  ")</f>
        <v xml:space="preserve">O.9.20 -   </v>
      </c>
      <c r="T389" s="5" t="str">
        <f>T369&amp;"."&amp;RIGHT(T388,LEN(T388)-5)+1</f>
        <v>O.10.20</v>
      </c>
      <c r="U389" s="6" t="str">
        <f>T389&amp;" - "&amp;IFERROR(INDEX('L2'!$G$6:$G$502,MATCH(T389,'L2'!$P$6:$P$502,0)),"  ")</f>
        <v xml:space="preserve">O.10.20 -   </v>
      </c>
    </row>
    <row r="391" spans="2:21" ht="16">
      <c r="B391" s="158" t="str">
        <f>"Level 3 - "&amp;INDEX($C$6:$C$31,MATCH($B$21,$B$6:$B$31,0))&amp;" ("&amp;$B$21&amp;")"</f>
        <v>Level 3 - P - Per Room (P)</v>
      </c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</row>
    <row r="392" spans="2:21" ht="16">
      <c r="B392" s="18" t="str">
        <f>MID(B391,LEN(B391)-1,1)&amp;".1"</f>
        <v>P.1</v>
      </c>
      <c r="C392" s="18" t="str">
        <f>IFERROR(INDEX('L2'!$E$6:$E$502,MATCH(B392,'L2'!$O$6:$O$502,0)),"  ")</f>
        <v>Room by Room</v>
      </c>
      <c r="D392" s="18" t="str">
        <f>LEFT(B392,1)&amp;"."&amp;RIGHT(B392,1)+1</f>
        <v>P.2</v>
      </c>
      <c r="E392" s="18" t="str">
        <f>IFERROR(INDEX('L2'!$E$6:$E$502,MATCH(D392,'L2'!$O$6:$O$502,0)),"  ")</f>
        <v>Whole House</v>
      </c>
      <c r="F392" s="18" t="str">
        <f>LEFT(D392,1)&amp;"."&amp;RIGHT(D392,1)+1</f>
        <v>P.3</v>
      </c>
      <c r="G392" s="18" t="str">
        <f>IFERROR(INDEX('L2'!$E$6:$E$502,MATCH(F392,'L2'!$O$6:$O$502,0)),"  ")</f>
        <v xml:space="preserve">  </v>
      </c>
      <c r="H392" s="18" t="str">
        <f>LEFT(F392,1)&amp;"."&amp;RIGHT(F392,1)+1</f>
        <v>P.4</v>
      </c>
      <c r="I392" s="18" t="str">
        <f>IFERROR(INDEX('L2'!$E$6:$E$502,MATCH(H392,'L2'!$O$6:$O$502,0)),"  ")</f>
        <v xml:space="preserve">  </v>
      </c>
      <c r="J392" s="18" t="str">
        <f>LEFT(H392,1)&amp;"."&amp;RIGHT(H392,1)+1</f>
        <v>P.5</v>
      </c>
      <c r="K392" s="18" t="str">
        <f>IFERROR(INDEX('L2'!$E$6:$E$502,MATCH(J392,'L2'!$O$6:$O$502,0)),"  ")</f>
        <v xml:space="preserve">  </v>
      </c>
      <c r="L392" s="18" t="str">
        <f>LEFT(J392,1)&amp;"."&amp;RIGHT(J392,1)+1</f>
        <v>P.6</v>
      </c>
      <c r="M392" s="18" t="str">
        <f>IFERROR(INDEX('L2'!$E$6:$E$502,MATCH(L392,'L2'!$O$6:$O$502,0)),"  ")</f>
        <v xml:space="preserve">  </v>
      </c>
      <c r="N392" s="18" t="str">
        <f>LEFT(L392,1)&amp;"."&amp;RIGHT(L392,1)+1</f>
        <v>P.7</v>
      </c>
      <c r="O392" s="18" t="str">
        <f>IFERROR(INDEX('L2'!$E$6:$E$502,MATCH(N392,'L2'!$O$6:$O$502,0)),"  ")</f>
        <v xml:space="preserve">  </v>
      </c>
      <c r="P392" s="18" t="str">
        <f>LEFT(N392,1)&amp;"."&amp;RIGHT(N392,1)+1</f>
        <v>P.8</v>
      </c>
      <c r="Q392" s="18" t="str">
        <f>IFERROR(INDEX('L2'!$E$6:$E$502,MATCH(P392,'L2'!$O$6:$O$502,0)),"  ")</f>
        <v xml:space="preserve">  </v>
      </c>
      <c r="R392" s="18" t="str">
        <f>LEFT(P392,1)&amp;"."&amp;RIGHT(P392,1)+1</f>
        <v>P.9</v>
      </c>
      <c r="S392" s="18" t="str">
        <f>IFERROR(INDEX('L2'!$E$6:$E$502,MATCH(R392,'L2'!$O$6:$O$502,0)),"  ")</f>
        <v xml:space="preserve">  </v>
      </c>
      <c r="T392" s="18" t="str">
        <f>LEFT(R392,1)&amp;"."&amp;RIGHT(R392,1)+1</f>
        <v>P.10</v>
      </c>
      <c r="U392" s="18" t="str">
        <f>IFERROR(INDEX('L2'!$E$6:$E$502,MATCH(T392,'L2'!$O$6:$O$502,0)),"  ")</f>
        <v xml:space="preserve">  </v>
      </c>
    </row>
    <row r="393" spans="2:21" ht="16">
      <c r="B393" s="5" t="str">
        <f>B392&amp;".1"</f>
        <v>P.1.1</v>
      </c>
      <c r="C393" s="6" t="str">
        <f>B393&amp;" - "&amp;IFERROR(INDEX('L2'!$G$6:$G$502,MATCH(B393,'L2'!$P$6:$P$502,0)),"  ")</f>
        <v>P.1.1 - Per Bathroom</v>
      </c>
      <c r="D393" s="5" t="str">
        <f>D392&amp;".1"</f>
        <v>P.2.1</v>
      </c>
      <c r="E393" s="6" t="str">
        <f>D393&amp;" - "&amp;IFERROR(INDEX('L2'!$G$6:$G$502,MATCH(D393,'L2'!$P$6:$P$502,0)),"  ")</f>
        <v>P.2.1 - Whole House</v>
      </c>
      <c r="F393" s="5" t="str">
        <f>F392&amp;".1"</f>
        <v>P.3.1</v>
      </c>
      <c r="G393" s="6" t="str">
        <f>F393&amp;" - "&amp;IFERROR(INDEX('L2'!$G$6:$G$502,MATCH(F393,'L2'!$P$6:$P$502,0)),"  ")</f>
        <v xml:space="preserve">P.3.1 -   </v>
      </c>
      <c r="H393" s="5" t="str">
        <f>H392&amp;".1"</f>
        <v>P.4.1</v>
      </c>
      <c r="I393" s="6" t="str">
        <f>H393&amp;" - "&amp;IFERROR(INDEX('L2'!$G$6:$G$502,MATCH(H393,'L2'!$P$6:$P$502,0)),"  ")</f>
        <v xml:space="preserve">P.4.1 -   </v>
      </c>
      <c r="J393" s="5" t="str">
        <f>J392&amp;".1"</f>
        <v>P.5.1</v>
      </c>
      <c r="K393" s="6" t="str">
        <f>J393&amp;" - "&amp;IFERROR(INDEX('L2'!$G$6:$G$502,MATCH(J393,'L2'!$P$6:$P$502,0)),"  ")</f>
        <v xml:space="preserve">P.5.1 -   </v>
      </c>
      <c r="L393" s="5" t="str">
        <f>L392&amp;".1"</f>
        <v>P.6.1</v>
      </c>
      <c r="M393" s="6" t="str">
        <f>L393&amp;" - "&amp;IFERROR(INDEX('L2'!$G$6:$G$502,MATCH(L393,'L2'!$P$6:$P$502,0)),"  ")</f>
        <v xml:space="preserve">P.6.1 -   </v>
      </c>
      <c r="N393" s="5" t="str">
        <f>N392&amp;".1"</f>
        <v>P.7.1</v>
      </c>
      <c r="O393" s="6" t="str">
        <f>N393&amp;" - "&amp;IFERROR(INDEX('L2'!$G$6:$G$502,MATCH(N393,'L2'!$P$6:$P$502,0)),"  ")</f>
        <v xml:space="preserve">P.7.1 -   </v>
      </c>
      <c r="P393" s="5" t="str">
        <f>P392&amp;".1"</f>
        <v>P.8.1</v>
      </c>
      <c r="Q393" s="6" t="str">
        <f>P393&amp;" - "&amp;IFERROR(INDEX('L2'!$G$6:$G$502,MATCH(P393,'L2'!$P$6:$P$502,0)),"  ")</f>
        <v xml:space="preserve">P.8.1 -   </v>
      </c>
      <c r="R393" s="5" t="str">
        <f>R392&amp;".1"</f>
        <v>P.9.1</v>
      </c>
      <c r="S393" s="6" t="str">
        <f>R393&amp;" - "&amp;IFERROR(INDEX('L2'!$G$6:$G$502,MATCH(R393,'L2'!$P$6:$P$502,0)),"  ")</f>
        <v xml:space="preserve">P.9.1 -   </v>
      </c>
      <c r="T393" s="5" t="str">
        <f>T392&amp;".1"</f>
        <v>P.10.1</v>
      </c>
      <c r="U393" s="6" t="str">
        <f>T393&amp;" - "&amp;IFERROR(INDEX('L2'!$G$6:$G$502,MATCH(T393,'L2'!$P$6:$P$502,0)),"  ")</f>
        <v xml:space="preserve">P.10.1 -   </v>
      </c>
    </row>
    <row r="394" spans="2:21" ht="16">
      <c r="B394" s="5" t="str">
        <f>B392&amp;"."&amp;RIGHT(B393,LEN(B393)-4)+1</f>
        <v>P.1.2</v>
      </c>
      <c r="C394" s="6" t="str">
        <f>B394&amp;" - "&amp;IFERROR(INDEX('L2'!$G$6:$G$502,MATCH(B394,'L2'!$P$6:$P$502,0)),"  ")</f>
        <v>P.1.2 - Per Bedroom</v>
      </c>
      <c r="D394" s="5" t="str">
        <f>D392&amp;"."&amp;RIGHT(D393,LEN(D393)-4)+1</f>
        <v>P.2.2</v>
      </c>
      <c r="E394" s="6" t="str">
        <f>D394&amp;" - "&amp;IFERROR(INDEX('L2'!$G$6:$G$502,MATCH(D394,'L2'!$P$6:$P$502,0)),"  ")</f>
        <v xml:space="preserve">P.2.2 -   </v>
      </c>
      <c r="F394" s="5" t="str">
        <f>F392&amp;"."&amp;RIGHT(F393,LEN(F393)-4)+1</f>
        <v>P.3.2</v>
      </c>
      <c r="G394" s="6" t="str">
        <f>F394&amp;" - "&amp;IFERROR(INDEX('L2'!$G$6:$G$502,MATCH(F394,'L2'!$P$6:$P$502,0)),"  ")</f>
        <v xml:space="preserve">P.3.2 -   </v>
      </c>
      <c r="H394" s="5" t="str">
        <f>H392&amp;"."&amp;RIGHT(H393,LEN(H393)-4)+1</f>
        <v>P.4.2</v>
      </c>
      <c r="I394" s="6" t="str">
        <f>H394&amp;" - "&amp;IFERROR(INDEX('L2'!$G$6:$G$502,MATCH(H394,'L2'!$P$6:$P$502,0)),"  ")</f>
        <v xml:space="preserve">P.4.2 -   </v>
      </c>
      <c r="J394" s="5" t="str">
        <f>J392&amp;"."&amp;RIGHT(J393,LEN(J393)-4)+1</f>
        <v>P.5.2</v>
      </c>
      <c r="K394" s="6" t="str">
        <f>J394&amp;" - "&amp;IFERROR(INDEX('L2'!$G$6:$G$502,MATCH(J394,'L2'!$P$6:$P$502,0)),"  ")</f>
        <v xml:space="preserve">P.5.2 -   </v>
      </c>
      <c r="L394" s="5" t="str">
        <f>L392&amp;"."&amp;RIGHT(L393,LEN(L393)-4)+1</f>
        <v>P.6.2</v>
      </c>
      <c r="M394" s="6" t="str">
        <f>L394&amp;" - "&amp;IFERROR(INDEX('L2'!$G$6:$G$502,MATCH(L394,'L2'!$P$6:$P$502,0)),"  ")</f>
        <v xml:space="preserve">P.6.2 -   </v>
      </c>
      <c r="N394" s="5" t="str">
        <f>N392&amp;"."&amp;RIGHT(N393,LEN(N393)-4)+1</f>
        <v>P.7.2</v>
      </c>
      <c r="O394" s="6" t="str">
        <f>N394&amp;" - "&amp;IFERROR(INDEX('L2'!$G$6:$G$502,MATCH(N394,'L2'!$P$6:$P$502,0)),"  ")</f>
        <v xml:space="preserve">P.7.2 -   </v>
      </c>
      <c r="P394" s="5" t="str">
        <f>P392&amp;"."&amp;RIGHT(P393,LEN(P393)-4)+1</f>
        <v>P.8.2</v>
      </c>
      <c r="Q394" s="6" t="str">
        <f>P394&amp;" - "&amp;IFERROR(INDEX('L2'!$G$6:$G$502,MATCH(P394,'L2'!$P$6:$P$502,0)),"  ")</f>
        <v xml:space="preserve">P.8.2 -   </v>
      </c>
      <c r="R394" s="5" t="str">
        <f>R392&amp;"."&amp;RIGHT(R393,LEN(R393)-4)+1</f>
        <v>P.9.2</v>
      </c>
      <c r="S394" s="6" t="str">
        <f>R394&amp;" - "&amp;IFERROR(INDEX('L2'!$G$6:$G$502,MATCH(R394,'L2'!$P$6:$P$502,0)),"  ")</f>
        <v xml:space="preserve">P.9.2 -   </v>
      </c>
      <c r="T394" s="5" t="str">
        <f>T392&amp;"."&amp;RIGHT(T393,LEN(T393)-5)+1</f>
        <v>P.10.2</v>
      </c>
      <c r="U394" s="6" t="str">
        <f>T394&amp;" - "&amp;IFERROR(INDEX('L2'!$G$6:$G$502,MATCH(T394,'L2'!$P$6:$P$502,0)),"  ")</f>
        <v xml:space="preserve">P.10.2 -   </v>
      </c>
    </row>
    <row r="395" spans="2:21" ht="16">
      <c r="B395" s="5" t="str">
        <f>B392&amp;"."&amp;RIGHT(B394,LEN(B394)-4)+1</f>
        <v>P.1.3</v>
      </c>
      <c r="C395" s="6" t="str">
        <f>B395&amp;" - "&amp;IFERROR(INDEX('L2'!$G$6:$G$502,MATCH(B395,'L2'!$P$6:$P$502,0)),"  ")</f>
        <v>P.1.3 - Per Dining Room</v>
      </c>
      <c r="D395" s="5" t="str">
        <f>D392&amp;"."&amp;RIGHT(D394,LEN(D394)-4)+1</f>
        <v>P.2.3</v>
      </c>
      <c r="E395" s="6" t="str">
        <f>D395&amp;" - "&amp;IFERROR(INDEX('L2'!$G$6:$G$502,MATCH(D395,'L2'!$P$6:$P$502,0)),"  ")</f>
        <v xml:space="preserve">P.2.3 -   </v>
      </c>
      <c r="F395" s="5" t="str">
        <f>F392&amp;"."&amp;RIGHT(F394,LEN(F394)-4)+1</f>
        <v>P.3.3</v>
      </c>
      <c r="G395" s="6" t="str">
        <f>F395&amp;" - "&amp;IFERROR(INDEX('L2'!$G$6:$G$502,MATCH(F395,'L2'!$P$6:$P$502,0)),"  ")</f>
        <v xml:space="preserve">P.3.3 -   </v>
      </c>
      <c r="H395" s="5" t="str">
        <f>H392&amp;"."&amp;RIGHT(H394,LEN(H394)-4)+1</f>
        <v>P.4.3</v>
      </c>
      <c r="I395" s="6" t="str">
        <f>H395&amp;" - "&amp;IFERROR(INDEX('L2'!$G$6:$G$502,MATCH(H395,'L2'!$P$6:$P$502,0)),"  ")</f>
        <v xml:space="preserve">P.4.3 -   </v>
      </c>
      <c r="J395" s="5" t="str">
        <f>J392&amp;"."&amp;RIGHT(J394,LEN(J394)-4)+1</f>
        <v>P.5.3</v>
      </c>
      <c r="K395" s="6" t="str">
        <f>J395&amp;" - "&amp;IFERROR(INDEX('L2'!$G$6:$G$502,MATCH(J395,'L2'!$P$6:$P$502,0)),"  ")</f>
        <v xml:space="preserve">P.5.3 -   </v>
      </c>
      <c r="L395" s="5" t="str">
        <f>L392&amp;"."&amp;RIGHT(L394,LEN(L394)-4)+1</f>
        <v>P.6.3</v>
      </c>
      <c r="M395" s="6" t="str">
        <f>L395&amp;" - "&amp;IFERROR(INDEX('L2'!$G$6:$G$502,MATCH(L395,'L2'!$P$6:$P$502,0)),"  ")</f>
        <v xml:space="preserve">P.6.3 -   </v>
      </c>
      <c r="N395" s="5" t="str">
        <f>N392&amp;"."&amp;RIGHT(N394,LEN(N394)-4)+1</f>
        <v>P.7.3</v>
      </c>
      <c r="O395" s="6" t="str">
        <f>N395&amp;" - "&amp;IFERROR(INDEX('L2'!$G$6:$G$502,MATCH(N395,'L2'!$P$6:$P$502,0)),"  ")</f>
        <v xml:space="preserve">P.7.3 -   </v>
      </c>
      <c r="P395" s="5" t="str">
        <f>P392&amp;"."&amp;RIGHT(P394,LEN(P394)-4)+1</f>
        <v>P.8.3</v>
      </c>
      <c r="Q395" s="6" t="str">
        <f>P395&amp;" - "&amp;IFERROR(INDEX('L2'!$G$6:$G$502,MATCH(P395,'L2'!$P$6:$P$502,0)),"  ")</f>
        <v xml:space="preserve">P.8.3 -   </v>
      </c>
      <c r="R395" s="5" t="str">
        <f>R392&amp;"."&amp;RIGHT(R394,LEN(R394)-4)+1</f>
        <v>P.9.3</v>
      </c>
      <c r="S395" s="6" t="str">
        <f>R395&amp;" - "&amp;IFERROR(INDEX('L2'!$G$6:$G$502,MATCH(R395,'L2'!$P$6:$P$502,0)),"  ")</f>
        <v xml:space="preserve">P.9.3 -   </v>
      </c>
      <c r="T395" s="5" t="str">
        <f>T392&amp;"."&amp;RIGHT(T394,LEN(T394)-5)+1</f>
        <v>P.10.3</v>
      </c>
      <c r="U395" s="6" t="str">
        <f>T395&amp;" - "&amp;IFERROR(INDEX('L2'!$G$6:$G$502,MATCH(T395,'L2'!$P$6:$P$502,0)),"  ")</f>
        <v xml:space="preserve">P.10.3 -   </v>
      </c>
    </row>
    <row r="396" spans="2:21" ht="16">
      <c r="B396" s="5" t="str">
        <f>B392&amp;"."&amp;RIGHT(B395,LEN(B395)-4)+1</f>
        <v>P.1.4</v>
      </c>
      <c r="C396" s="6" t="str">
        <f>B396&amp;" - "&amp;IFERROR(INDEX('L2'!$G$6:$G$502,MATCH(B396,'L2'!$P$6:$P$502,0)),"  ")</f>
        <v>P.1.4 - Per Garage</v>
      </c>
      <c r="D396" s="5" t="str">
        <f>D392&amp;"."&amp;RIGHT(D395,LEN(D395)-4)+1</f>
        <v>P.2.4</v>
      </c>
      <c r="E396" s="6" t="str">
        <f>D396&amp;" - "&amp;IFERROR(INDEX('L2'!$G$6:$G$502,MATCH(D396,'L2'!$P$6:$P$502,0)),"  ")</f>
        <v xml:space="preserve">P.2.4 -   </v>
      </c>
      <c r="F396" s="5" t="str">
        <f>F392&amp;"."&amp;RIGHT(F395,LEN(F395)-4)+1</f>
        <v>P.3.4</v>
      </c>
      <c r="G396" s="6" t="str">
        <f>F396&amp;" - "&amp;IFERROR(INDEX('L2'!$G$6:$G$502,MATCH(F396,'L2'!$P$6:$P$502,0)),"  ")</f>
        <v xml:space="preserve">P.3.4 -   </v>
      </c>
      <c r="H396" s="5" t="str">
        <f>H392&amp;"."&amp;RIGHT(H395,LEN(H395)-4)+1</f>
        <v>P.4.4</v>
      </c>
      <c r="I396" s="6" t="str">
        <f>H396&amp;" - "&amp;IFERROR(INDEX('L2'!$G$6:$G$502,MATCH(H396,'L2'!$P$6:$P$502,0)),"  ")</f>
        <v xml:space="preserve">P.4.4 -   </v>
      </c>
      <c r="J396" s="5" t="str">
        <f>J392&amp;"."&amp;RIGHT(J395,LEN(J395)-4)+1</f>
        <v>P.5.4</v>
      </c>
      <c r="K396" s="6" t="str">
        <f>J396&amp;" - "&amp;IFERROR(INDEX('L2'!$G$6:$G$502,MATCH(J396,'L2'!$P$6:$P$502,0)),"  ")</f>
        <v xml:space="preserve">P.5.4 -   </v>
      </c>
      <c r="L396" s="5" t="str">
        <f>L392&amp;"."&amp;RIGHT(L395,LEN(L395)-4)+1</f>
        <v>P.6.4</v>
      </c>
      <c r="M396" s="6" t="str">
        <f>L396&amp;" - "&amp;IFERROR(INDEX('L2'!$G$6:$G$502,MATCH(L396,'L2'!$P$6:$P$502,0)),"  ")</f>
        <v xml:space="preserve">P.6.4 -   </v>
      </c>
      <c r="N396" s="5" t="str">
        <f>N392&amp;"."&amp;RIGHT(N395,LEN(N395)-4)+1</f>
        <v>P.7.4</v>
      </c>
      <c r="O396" s="6" t="str">
        <f>N396&amp;" - "&amp;IFERROR(INDEX('L2'!$G$6:$G$502,MATCH(N396,'L2'!$P$6:$P$502,0)),"  ")</f>
        <v xml:space="preserve">P.7.4 -   </v>
      </c>
      <c r="P396" s="5" t="str">
        <f>P392&amp;"."&amp;RIGHT(P395,LEN(P395)-4)+1</f>
        <v>P.8.4</v>
      </c>
      <c r="Q396" s="6" t="str">
        <f>P396&amp;" - "&amp;IFERROR(INDEX('L2'!$G$6:$G$502,MATCH(P396,'L2'!$P$6:$P$502,0)),"  ")</f>
        <v xml:space="preserve">P.8.4 -   </v>
      </c>
      <c r="R396" s="5" t="str">
        <f>R392&amp;"."&amp;RIGHT(R395,LEN(R395)-4)+1</f>
        <v>P.9.4</v>
      </c>
      <c r="S396" s="6" t="str">
        <f>R396&amp;" - "&amp;IFERROR(INDEX('L2'!$G$6:$G$502,MATCH(R396,'L2'!$P$6:$P$502,0)),"  ")</f>
        <v xml:space="preserve">P.9.4 -   </v>
      </c>
      <c r="T396" s="5" t="str">
        <f>T392&amp;"."&amp;RIGHT(T395,LEN(T395)-5)+1</f>
        <v>P.10.4</v>
      </c>
      <c r="U396" s="6" t="str">
        <f>T396&amp;" - "&amp;IFERROR(INDEX('L2'!$G$6:$G$502,MATCH(T396,'L2'!$P$6:$P$502,0)),"  ")</f>
        <v xml:space="preserve">P.10.4 -   </v>
      </c>
    </row>
    <row r="397" spans="2:21" ht="16">
      <c r="B397" s="5" t="str">
        <f>B392&amp;"."&amp;RIGHT(B396,LEN(B396)-4)+1</f>
        <v>P.1.5</v>
      </c>
      <c r="C397" s="6" t="str">
        <f>B397&amp;" - "&amp;IFERROR(INDEX('L2'!$G$6:$G$502,MATCH(B397,'L2'!$P$6:$P$502,0)),"  ")</f>
        <v>P.1.5 - Per Kitchen</v>
      </c>
      <c r="D397" s="5" t="str">
        <f>D392&amp;"."&amp;RIGHT(D396,LEN(D396)-4)+1</f>
        <v>P.2.5</v>
      </c>
      <c r="E397" s="6" t="str">
        <f>D397&amp;" - "&amp;IFERROR(INDEX('L2'!$G$6:$G$502,MATCH(D397,'L2'!$P$6:$P$502,0)),"  ")</f>
        <v xml:space="preserve">P.2.5 -   </v>
      </c>
      <c r="F397" s="5" t="str">
        <f>F392&amp;"."&amp;RIGHT(F396,LEN(F396)-4)+1</f>
        <v>P.3.5</v>
      </c>
      <c r="G397" s="6" t="str">
        <f>F397&amp;" - "&amp;IFERROR(INDEX('L2'!$G$6:$G$502,MATCH(F397,'L2'!$P$6:$P$502,0)),"  ")</f>
        <v xml:space="preserve">P.3.5 -   </v>
      </c>
      <c r="H397" s="5" t="str">
        <f>H392&amp;"."&amp;RIGHT(H396,LEN(H396)-4)+1</f>
        <v>P.4.5</v>
      </c>
      <c r="I397" s="6" t="str">
        <f>H397&amp;" - "&amp;IFERROR(INDEX('L2'!$G$6:$G$502,MATCH(H397,'L2'!$P$6:$P$502,0)),"  ")</f>
        <v xml:space="preserve">P.4.5 -   </v>
      </c>
      <c r="J397" s="5" t="str">
        <f>J392&amp;"."&amp;RIGHT(J396,LEN(J396)-4)+1</f>
        <v>P.5.5</v>
      </c>
      <c r="K397" s="6" t="str">
        <f>J397&amp;" - "&amp;IFERROR(INDEX('L2'!$G$6:$G$502,MATCH(J397,'L2'!$P$6:$P$502,0)),"  ")</f>
        <v xml:space="preserve">P.5.5 -   </v>
      </c>
      <c r="L397" s="5" t="str">
        <f>L392&amp;"."&amp;RIGHT(L396,LEN(L396)-4)+1</f>
        <v>P.6.5</v>
      </c>
      <c r="M397" s="6" t="str">
        <f>L397&amp;" - "&amp;IFERROR(INDEX('L2'!$G$6:$G$502,MATCH(L397,'L2'!$P$6:$P$502,0)),"  ")</f>
        <v xml:space="preserve">P.6.5 -   </v>
      </c>
      <c r="N397" s="5" t="str">
        <f>N392&amp;"."&amp;RIGHT(N396,LEN(N396)-4)+1</f>
        <v>P.7.5</v>
      </c>
      <c r="O397" s="6" t="str">
        <f>N397&amp;" - "&amp;IFERROR(INDEX('L2'!$G$6:$G$502,MATCH(N397,'L2'!$P$6:$P$502,0)),"  ")</f>
        <v xml:space="preserve">P.7.5 -   </v>
      </c>
      <c r="P397" s="5" t="str">
        <f>P392&amp;"."&amp;RIGHT(P396,LEN(P396)-4)+1</f>
        <v>P.8.5</v>
      </c>
      <c r="Q397" s="6" t="str">
        <f>P397&amp;" - "&amp;IFERROR(INDEX('L2'!$G$6:$G$502,MATCH(P397,'L2'!$P$6:$P$502,0)),"  ")</f>
        <v xml:space="preserve">P.8.5 -   </v>
      </c>
      <c r="R397" s="5" t="str">
        <f>R392&amp;"."&amp;RIGHT(R396,LEN(R396)-4)+1</f>
        <v>P.9.5</v>
      </c>
      <c r="S397" s="6" t="str">
        <f>R397&amp;" - "&amp;IFERROR(INDEX('L2'!$G$6:$G$502,MATCH(R397,'L2'!$P$6:$P$502,0)),"  ")</f>
        <v xml:space="preserve">P.9.5 -   </v>
      </c>
      <c r="T397" s="5" t="str">
        <f>T392&amp;"."&amp;RIGHT(T396,LEN(T396)-5)+1</f>
        <v>P.10.5</v>
      </c>
      <c r="U397" s="6" t="str">
        <f>T397&amp;" - "&amp;IFERROR(INDEX('L2'!$G$6:$G$502,MATCH(T397,'L2'!$P$6:$P$502,0)),"  ")</f>
        <v xml:space="preserve">P.10.5 -   </v>
      </c>
    </row>
    <row r="398" spans="2:21" ht="16">
      <c r="B398" s="5" t="str">
        <f>B392&amp;"."&amp;RIGHT(B397,LEN(B397)-4)+1</f>
        <v>P.1.6</v>
      </c>
      <c r="C398" s="6" t="str">
        <f>B398&amp;" - "&amp;IFERROR(INDEX('L2'!$G$6:$G$502,MATCH(B398,'L2'!$P$6:$P$502,0)),"  ")</f>
        <v>P.1.6 - Per Laundry Room</v>
      </c>
      <c r="D398" s="5" t="str">
        <f>D392&amp;"."&amp;RIGHT(D397,LEN(D397)-4)+1</f>
        <v>P.2.6</v>
      </c>
      <c r="E398" s="6" t="str">
        <f>D398&amp;" - "&amp;IFERROR(INDEX('L2'!$G$6:$G$502,MATCH(D398,'L2'!$P$6:$P$502,0)),"  ")</f>
        <v xml:space="preserve">P.2.6 -   </v>
      </c>
      <c r="F398" s="5" t="str">
        <f>F392&amp;"."&amp;RIGHT(F397,LEN(F397)-4)+1</f>
        <v>P.3.6</v>
      </c>
      <c r="G398" s="6" t="str">
        <f>F398&amp;" - "&amp;IFERROR(INDEX('L2'!$G$6:$G$502,MATCH(F398,'L2'!$P$6:$P$502,0)),"  ")</f>
        <v xml:space="preserve">P.3.6 -   </v>
      </c>
      <c r="H398" s="5" t="str">
        <f>H392&amp;"."&amp;RIGHT(H397,LEN(H397)-4)+1</f>
        <v>P.4.6</v>
      </c>
      <c r="I398" s="6" t="str">
        <f>H398&amp;" - "&amp;IFERROR(INDEX('L2'!$G$6:$G$502,MATCH(H398,'L2'!$P$6:$P$502,0)),"  ")</f>
        <v xml:space="preserve">P.4.6 -   </v>
      </c>
      <c r="J398" s="5" t="str">
        <f>J392&amp;"."&amp;RIGHT(J397,LEN(J397)-4)+1</f>
        <v>P.5.6</v>
      </c>
      <c r="K398" s="6" t="str">
        <f>J398&amp;" - "&amp;IFERROR(INDEX('L2'!$G$6:$G$502,MATCH(J398,'L2'!$P$6:$P$502,0)),"  ")</f>
        <v xml:space="preserve">P.5.6 -   </v>
      </c>
      <c r="L398" s="5" t="str">
        <f>L392&amp;"."&amp;RIGHT(L397,LEN(L397)-4)+1</f>
        <v>P.6.6</v>
      </c>
      <c r="M398" s="6" t="str">
        <f>L398&amp;" - "&amp;IFERROR(INDEX('L2'!$G$6:$G$502,MATCH(L398,'L2'!$P$6:$P$502,0)),"  ")</f>
        <v xml:space="preserve">P.6.6 -   </v>
      </c>
      <c r="N398" s="5" t="str">
        <f>N392&amp;"."&amp;RIGHT(N397,LEN(N397)-4)+1</f>
        <v>P.7.6</v>
      </c>
      <c r="O398" s="6" t="str">
        <f>N398&amp;" - "&amp;IFERROR(INDEX('L2'!$G$6:$G$502,MATCH(N398,'L2'!$P$6:$P$502,0)),"  ")</f>
        <v xml:space="preserve">P.7.6 -   </v>
      </c>
      <c r="P398" s="5" t="str">
        <f>P392&amp;"."&amp;RIGHT(P397,LEN(P397)-4)+1</f>
        <v>P.8.6</v>
      </c>
      <c r="Q398" s="6" t="str">
        <f>P398&amp;" - "&amp;IFERROR(INDEX('L2'!$G$6:$G$502,MATCH(P398,'L2'!$P$6:$P$502,0)),"  ")</f>
        <v xml:space="preserve">P.8.6 -   </v>
      </c>
      <c r="R398" s="5" t="str">
        <f>R392&amp;"."&amp;RIGHT(R397,LEN(R397)-4)+1</f>
        <v>P.9.6</v>
      </c>
      <c r="S398" s="6" t="str">
        <f>R398&amp;" - "&amp;IFERROR(INDEX('L2'!$G$6:$G$502,MATCH(R398,'L2'!$P$6:$P$502,0)),"  ")</f>
        <v xml:space="preserve">P.9.6 -   </v>
      </c>
      <c r="T398" s="5" t="str">
        <f>T392&amp;"."&amp;RIGHT(T397,LEN(T397)-5)+1</f>
        <v>P.10.6</v>
      </c>
      <c r="U398" s="6" t="str">
        <f>T398&amp;" - "&amp;IFERROR(INDEX('L2'!$G$6:$G$502,MATCH(T398,'L2'!$P$6:$P$502,0)),"  ")</f>
        <v xml:space="preserve">P.10.6 -   </v>
      </c>
    </row>
    <row r="399" spans="2:21" ht="16">
      <c r="B399" s="5" t="str">
        <f>B392&amp;"."&amp;RIGHT(B398,LEN(B398)-4)+1</f>
        <v>P.1.7</v>
      </c>
      <c r="C399" s="6" t="str">
        <f>B399&amp;" - "&amp;IFERROR(INDEX('L2'!$G$6:$G$502,MATCH(B399,'L2'!$P$6:$P$502,0)),"  ")</f>
        <v xml:space="preserve">P.1.7 -   </v>
      </c>
      <c r="D399" s="5" t="str">
        <f>D392&amp;"."&amp;RIGHT(D398,LEN(D398)-4)+1</f>
        <v>P.2.7</v>
      </c>
      <c r="E399" s="6" t="str">
        <f>D399&amp;" - "&amp;IFERROR(INDEX('L2'!$G$6:$G$502,MATCH(D399,'L2'!$P$6:$P$502,0)),"  ")</f>
        <v xml:space="preserve">P.2.7 -   </v>
      </c>
      <c r="F399" s="5" t="str">
        <f>F392&amp;"."&amp;RIGHT(F398,LEN(F398)-4)+1</f>
        <v>P.3.7</v>
      </c>
      <c r="G399" s="6" t="str">
        <f>F399&amp;" - "&amp;IFERROR(INDEX('L2'!$G$6:$G$502,MATCH(F399,'L2'!$P$6:$P$502,0)),"  ")</f>
        <v xml:space="preserve">P.3.7 -   </v>
      </c>
      <c r="H399" s="5" t="str">
        <f>H392&amp;"."&amp;RIGHT(H398,LEN(H398)-4)+1</f>
        <v>P.4.7</v>
      </c>
      <c r="I399" s="6" t="str">
        <f>H399&amp;" - "&amp;IFERROR(INDEX('L2'!$G$6:$G$502,MATCH(H399,'L2'!$P$6:$P$502,0)),"  ")</f>
        <v xml:space="preserve">P.4.7 -   </v>
      </c>
      <c r="J399" s="5" t="str">
        <f>J392&amp;"."&amp;RIGHT(J398,LEN(J398)-4)+1</f>
        <v>P.5.7</v>
      </c>
      <c r="K399" s="6" t="str">
        <f>J399&amp;" - "&amp;IFERROR(INDEX('L2'!$G$6:$G$502,MATCH(J399,'L2'!$P$6:$P$502,0)),"  ")</f>
        <v xml:space="preserve">P.5.7 -   </v>
      </c>
      <c r="L399" s="5" t="str">
        <f>L392&amp;"."&amp;RIGHT(L398,LEN(L398)-4)+1</f>
        <v>P.6.7</v>
      </c>
      <c r="M399" s="6" t="str">
        <f>L399&amp;" - "&amp;IFERROR(INDEX('L2'!$G$6:$G$502,MATCH(L399,'L2'!$P$6:$P$502,0)),"  ")</f>
        <v xml:space="preserve">P.6.7 -   </v>
      </c>
      <c r="N399" s="5" t="str">
        <f>N392&amp;"."&amp;RIGHT(N398,LEN(N398)-4)+1</f>
        <v>P.7.7</v>
      </c>
      <c r="O399" s="6" t="str">
        <f>N399&amp;" - "&amp;IFERROR(INDEX('L2'!$G$6:$G$502,MATCH(N399,'L2'!$P$6:$P$502,0)),"  ")</f>
        <v xml:space="preserve">P.7.7 -   </v>
      </c>
      <c r="P399" s="5" t="str">
        <f>P392&amp;"."&amp;RIGHT(P398,LEN(P398)-4)+1</f>
        <v>P.8.7</v>
      </c>
      <c r="Q399" s="6" t="str">
        <f>P399&amp;" - "&amp;IFERROR(INDEX('L2'!$G$6:$G$502,MATCH(P399,'L2'!$P$6:$P$502,0)),"  ")</f>
        <v xml:space="preserve">P.8.7 -   </v>
      </c>
      <c r="R399" s="5" t="str">
        <f>R392&amp;"."&amp;RIGHT(R398,LEN(R398)-4)+1</f>
        <v>P.9.7</v>
      </c>
      <c r="S399" s="6" t="str">
        <f>R399&amp;" - "&amp;IFERROR(INDEX('L2'!$G$6:$G$502,MATCH(R399,'L2'!$P$6:$P$502,0)),"  ")</f>
        <v xml:space="preserve">P.9.7 -   </v>
      </c>
      <c r="T399" s="5" t="str">
        <f>T392&amp;"."&amp;RIGHT(T398,LEN(T398)-5)+1</f>
        <v>P.10.7</v>
      </c>
      <c r="U399" s="6" t="str">
        <f>T399&amp;" - "&amp;IFERROR(INDEX('L2'!$G$6:$G$502,MATCH(T399,'L2'!$P$6:$P$502,0)),"  ")</f>
        <v xml:space="preserve">P.10.7 -   </v>
      </c>
    </row>
    <row r="400" spans="2:21" ht="16">
      <c r="B400" s="5" t="str">
        <f>B392&amp;"."&amp;RIGHT(B399,LEN(B399)-4)+1</f>
        <v>P.1.8</v>
      </c>
      <c r="C400" s="6" t="str">
        <f>B400&amp;" - "&amp;IFERROR(INDEX('L2'!$G$6:$G$502,MATCH(B400,'L2'!$P$6:$P$502,0)),"  ")</f>
        <v xml:space="preserve">P.1.8 -   </v>
      </c>
      <c r="D400" s="5" t="str">
        <f>D392&amp;"."&amp;RIGHT(D399,LEN(D399)-4)+1</f>
        <v>P.2.8</v>
      </c>
      <c r="E400" s="6" t="str">
        <f>D400&amp;" - "&amp;IFERROR(INDEX('L2'!$G$6:$G$502,MATCH(D400,'L2'!$P$6:$P$502,0)),"  ")</f>
        <v xml:space="preserve">P.2.8 -   </v>
      </c>
      <c r="F400" s="5" t="str">
        <f>F392&amp;"."&amp;RIGHT(F399,LEN(F399)-4)+1</f>
        <v>P.3.8</v>
      </c>
      <c r="G400" s="6" t="str">
        <f>F400&amp;" - "&amp;IFERROR(INDEX('L2'!$G$6:$G$502,MATCH(F400,'L2'!$P$6:$P$502,0)),"  ")</f>
        <v xml:space="preserve">P.3.8 -   </v>
      </c>
      <c r="H400" s="5" t="str">
        <f>H392&amp;"."&amp;RIGHT(H399,LEN(H399)-4)+1</f>
        <v>P.4.8</v>
      </c>
      <c r="I400" s="6" t="str">
        <f>H400&amp;" - "&amp;IFERROR(INDEX('L2'!$G$6:$G$502,MATCH(H400,'L2'!$P$6:$P$502,0)),"  ")</f>
        <v xml:space="preserve">P.4.8 -   </v>
      </c>
      <c r="J400" s="5" t="str">
        <f>J392&amp;"."&amp;RIGHT(J399,LEN(J399)-4)+1</f>
        <v>P.5.8</v>
      </c>
      <c r="K400" s="6" t="str">
        <f>J400&amp;" - "&amp;IFERROR(INDEX('L2'!$G$6:$G$502,MATCH(J400,'L2'!$P$6:$P$502,0)),"  ")</f>
        <v xml:space="preserve">P.5.8 -   </v>
      </c>
      <c r="L400" s="5" t="str">
        <f>L392&amp;"."&amp;RIGHT(L399,LEN(L399)-4)+1</f>
        <v>P.6.8</v>
      </c>
      <c r="M400" s="6" t="str">
        <f>L400&amp;" - "&amp;IFERROR(INDEX('L2'!$G$6:$G$502,MATCH(L400,'L2'!$P$6:$P$502,0)),"  ")</f>
        <v xml:space="preserve">P.6.8 -   </v>
      </c>
      <c r="N400" s="5" t="str">
        <f>N392&amp;"."&amp;RIGHT(N399,LEN(N399)-4)+1</f>
        <v>P.7.8</v>
      </c>
      <c r="O400" s="6" t="str">
        <f>N400&amp;" - "&amp;IFERROR(INDEX('L2'!$G$6:$G$502,MATCH(N400,'L2'!$P$6:$P$502,0)),"  ")</f>
        <v xml:space="preserve">P.7.8 -   </v>
      </c>
      <c r="P400" s="5" t="str">
        <f>P392&amp;"."&amp;RIGHT(P399,LEN(P399)-4)+1</f>
        <v>P.8.8</v>
      </c>
      <c r="Q400" s="6" t="str">
        <f>P400&amp;" - "&amp;IFERROR(INDEX('L2'!$G$6:$G$502,MATCH(P400,'L2'!$P$6:$P$502,0)),"  ")</f>
        <v xml:space="preserve">P.8.8 -   </v>
      </c>
      <c r="R400" s="5" t="str">
        <f>R392&amp;"."&amp;RIGHT(R399,LEN(R399)-4)+1</f>
        <v>P.9.8</v>
      </c>
      <c r="S400" s="6" t="str">
        <f>R400&amp;" - "&amp;IFERROR(INDEX('L2'!$G$6:$G$502,MATCH(R400,'L2'!$P$6:$P$502,0)),"  ")</f>
        <v xml:space="preserve">P.9.8 -   </v>
      </c>
      <c r="T400" s="5" t="str">
        <f>T392&amp;"."&amp;RIGHT(T399,LEN(T399)-5)+1</f>
        <v>P.10.8</v>
      </c>
      <c r="U400" s="6" t="str">
        <f>T400&amp;" - "&amp;IFERROR(INDEX('L2'!$G$6:$G$502,MATCH(T400,'L2'!$P$6:$P$502,0)),"  ")</f>
        <v xml:space="preserve">P.10.8 -   </v>
      </c>
    </row>
    <row r="401" spans="2:21" ht="16">
      <c r="B401" s="5" t="str">
        <f>B392&amp;"."&amp;RIGHT(B400,LEN(B400)-4)+1</f>
        <v>P.1.9</v>
      </c>
      <c r="C401" s="6" t="str">
        <f>B401&amp;" - "&amp;IFERROR(INDEX('L2'!$G$6:$G$502,MATCH(B401,'L2'!$P$6:$P$502,0)),"  ")</f>
        <v xml:space="preserve">P.1.9 -   </v>
      </c>
      <c r="D401" s="5" t="str">
        <f>D392&amp;"."&amp;RIGHT(D400,LEN(D400)-4)+1</f>
        <v>P.2.9</v>
      </c>
      <c r="E401" s="6" t="str">
        <f>D401&amp;" - "&amp;IFERROR(INDEX('L2'!$G$6:$G$502,MATCH(D401,'L2'!$P$6:$P$502,0)),"  ")</f>
        <v xml:space="preserve">P.2.9 -   </v>
      </c>
      <c r="F401" s="5" t="str">
        <f>F392&amp;"."&amp;RIGHT(F400,LEN(F400)-4)+1</f>
        <v>P.3.9</v>
      </c>
      <c r="G401" s="6" t="str">
        <f>F401&amp;" - "&amp;IFERROR(INDEX('L2'!$G$6:$G$502,MATCH(F401,'L2'!$P$6:$P$502,0)),"  ")</f>
        <v xml:space="preserve">P.3.9 -   </v>
      </c>
      <c r="H401" s="5" t="str">
        <f>H392&amp;"."&amp;RIGHT(H400,LEN(H400)-4)+1</f>
        <v>P.4.9</v>
      </c>
      <c r="I401" s="6" t="str">
        <f>H401&amp;" - "&amp;IFERROR(INDEX('L2'!$G$6:$G$502,MATCH(H401,'L2'!$P$6:$P$502,0)),"  ")</f>
        <v xml:space="preserve">P.4.9 -   </v>
      </c>
      <c r="J401" s="5" t="str">
        <f>J392&amp;"."&amp;RIGHT(J400,LEN(J400)-4)+1</f>
        <v>P.5.9</v>
      </c>
      <c r="K401" s="6" t="str">
        <f>J401&amp;" - "&amp;IFERROR(INDEX('L2'!$G$6:$G$502,MATCH(J401,'L2'!$P$6:$P$502,0)),"  ")</f>
        <v xml:space="preserve">P.5.9 -   </v>
      </c>
      <c r="L401" s="5" t="str">
        <f>L392&amp;"."&amp;RIGHT(L400,LEN(L400)-4)+1</f>
        <v>P.6.9</v>
      </c>
      <c r="M401" s="6" t="str">
        <f>L401&amp;" - "&amp;IFERROR(INDEX('L2'!$G$6:$G$502,MATCH(L401,'L2'!$P$6:$P$502,0)),"  ")</f>
        <v xml:space="preserve">P.6.9 -   </v>
      </c>
      <c r="N401" s="5" t="str">
        <f>N392&amp;"."&amp;RIGHT(N400,LEN(N400)-4)+1</f>
        <v>P.7.9</v>
      </c>
      <c r="O401" s="6" t="str">
        <f>N401&amp;" - "&amp;IFERROR(INDEX('L2'!$G$6:$G$502,MATCH(N401,'L2'!$P$6:$P$502,0)),"  ")</f>
        <v xml:space="preserve">P.7.9 -   </v>
      </c>
      <c r="P401" s="5" t="str">
        <f>P392&amp;"."&amp;RIGHT(P400,LEN(P400)-4)+1</f>
        <v>P.8.9</v>
      </c>
      <c r="Q401" s="6" t="str">
        <f>P401&amp;" - "&amp;IFERROR(INDEX('L2'!$G$6:$G$502,MATCH(P401,'L2'!$P$6:$P$502,0)),"  ")</f>
        <v xml:space="preserve">P.8.9 -   </v>
      </c>
      <c r="R401" s="5" t="str">
        <f>R392&amp;"."&amp;RIGHT(R400,LEN(R400)-4)+1</f>
        <v>P.9.9</v>
      </c>
      <c r="S401" s="6" t="str">
        <f>R401&amp;" - "&amp;IFERROR(INDEX('L2'!$G$6:$G$502,MATCH(R401,'L2'!$P$6:$P$502,0)),"  ")</f>
        <v xml:space="preserve">P.9.9 -   </v>
      </c>
      <c r="T401" s="5" t="str">
        <f>T392&amp;"."&amp;RIGHT(T400,LEN(T400)-5)+1</f>
        <v>P.10.9</v>
      </c>
      <c r="U401" s="6" t="str">
        <f>T401&amp;" - "&amp;IFERROR(INDEX('L2'!$G$6:$G$502,MATCH(T401,'L2'!$P$6:$P$502,0)),"  ")</f>
        <v xml:space="preserve">P.10.9 -   </v>
      </c>
    </row>
    <row r="402" spans="2:21" ht="16">
      <c r="B402" s="5" t="str">
        <f>B392&amp;"."&amp;RIGHT(B401,LEN(B401)-4)+1</f>
        <v>P.1.10</v>
      </c>
      <c r="C402" s="6" t="str">
        <f>B402&amp;" - "&amp;IFERROR(INDEX('L2'!$G$6:$G$502,MATCH(B402,'L2'!$P$6:$P$502,0)),"  ")</f>
        <v xml:space="preserve">P.1.10 -   </v>
      </c>
      <c r="D402" s="5" t="str">
        <f>D392&amp;"."&amp;RIGHT(D401,LEN(D401)-4)+1</f>
        <v>P.2.10</v>
      </c>
      <c r="E402" s="6" t="str">
        <f>D402&amp;" - "&amp;IFERROR(INDEX('L2'!$G$6:$G$502,MATCH(D402,'L2'!$P$6:$P$502,0)),"  ")</f>
        <v xml:space="preserve">P.2.10 -   </v>
      </c>
      <c r="F402" s="5" t="str">
        <f>F392&amp;"."&amp;RIGHT(F401,LEN(F401)-4)+1</f>
        <v>P.3.10</v>
      </c>
      <c r="G402" s="6" t="str">
        <f>F402&amp;" - "&amp;IFERROR(INDEX('L2'!$G$6:$G$502,MATCH(F402,'L2'!$P$6:$P$502,0)),"  ")</f>
        <v xml:space="preserve">P.3.10 -   </v>
      </c>
      <c r="H402" s="5" t="str">
        <f>H392&amp;"."&amp;RIGHT(H401,LEN(H401)-4)+1</f>
        <v>P.4.10</v>
      </c>
      <c r="I402" s="6" t="str">
        <f>H402&amp;" - "&amp;IFERROR(INDEX('L2'!$G$6:$G$502,MATCH(H402,'L2'!$P$6:$P$502,0)),"  ")</f>
        <v xml:space="preserve">P.4.10 -   </v>
      </c>
      <c r="J402" s="5" t="str">
        <f>J392&amp;"."&amp;RIGHT(J401,LEN(J401)-4)+1</f>
        <v>P.5.10</v>
      </c>
      <c r="K402" s="6" t="str">
        <f>J402&amp;" - "&amp;IFERROR(INDEX('L2'!$G$6:$G$502,MATCH(J402,'L2'!$P$6:$P$502,0)),"  ")</f>
        <v xml:space="preserve">P.5.10 -   </v>
      </c>
      <c r="L402" s="5" t="str">
        <f>L392&amp;"."&amp;RIGHT(L401,LEN(L401)-4)+1</f>
        <v>P.6.10</v>
      </c>
      <c r="M402" s="6" t="str">
        <f>L402&amp;" - "&amp;IFERROR(INDEX('L2'!$G$6:$G$502,MATCH(L402,'L2'!$P$6:$P$502,0)),"  ")</f>
        <v xml:space="preserve">P.6.10 -   </v>
      </c>
      <c r="N402" s="5" t="str">
        <f>N392&amp;"."&amp;RIGHT(N401,LEN(N401)-4)+1</f>
        <v>P.7.10</v>
      </c>
      <c r="O402" s="6" t="str">
        <f>N402&amp;" - "&amp;IFERROR(INDEX('L2'!$G$6:$G$502,MATCH(N402,'L2'!$P$6:$P$502,0)),"  ")</f>
        <v xml:space="preserve">P.7.10 -   </v>
      </c>
      <c r="P402" s="5" t="str">
        <f>P392&amp;"."&amp;RIGHT(P401,LEN(P401)-4)+1</f>
        <v>P.8.10</v>
      </c>
      <c r="Q402" s="6" t="str">
        <f>P402&amp;" - "&amp;IFERROR(INDEX('L2'!$G$6:$G$502,MATCH(P402,'L2'!$P$6:$P$502,0)),"  ")</f>
        <v xml:space="preserve">P.8.10 -   </v>
      </c>
      <c r="R402" s="5" t="str">
        <f>R392&amp;"."&amp;RIGHT(R401,LEN(R401)-4)+1</f>
        <v>P.9.10</v>
      </c>
      <c r="S402" s="6" t="str">
        <f>R402&amp;" - "&amp;IFERROR(INDEX('L2'!$G$6:$G$502,MATCH(R402,'L2'!$P$6:$P$502,0)),"  ")</f>
        <v xml:space="preserve">P.9.10 -   </v>
      </c>
      <c r="T402" s="5" t="str">
        <f>T392&amp;"."&amp;RIGHT(T401,LEN(T401)-5)+1</f>
        <v>P.10.10</v>
      </c>
      <c r="U402" s="6" t="str">
        <f>T402&amp;" - "&amp;IFERROR(INDEX('L2'!$G$6:$G$502,MATCH(T402,'L2'!$P$6:$P$502,0)),"  ")</f>
        <v xml:space="preserve">P.10.10 -   </v>
      </c>
    </row>
    <row r="403" spans="2:21" ht="16">
      <c r="B403" s="5" t="str">
        <f>B392&amp;"."&amp;RIGHT(B402,LEN(B402)-4)+1</f>
        <v>P.1.11</v>
      </c>
      <c r="C403" s="6" t="str">
        <f>B403&amp;" - "&amp;IFERROR(INDEX('L2'!$G$6:$G$502,MATCH(B403,'L2'!$P$6:$P$502,0)),"  ")</f>
        <v xml:space="preserve">P.1.11 -   </v>
      </c>
      <c r="D403" s="5" t="str">
        <f>D392&amp;"."&amp;RIGHT(D402,LEN(D402)-4)+1</f>
        <v>P.2.11</v>
      </c>
      <c r="E403" s="6" t="str">
        <f>D403&amp;" - "&amp;IFERROR(INDEX('L2'!$G$6:$G$502,MATCH(D403,'L2'!$P$6:$P$502,0)),"  ")</f>
        <v xml:space="preserve">P.2.11 -   </v>
      </c>
      <c r="F403" s="5" t="str">
        <f>F392&amp;"."&amp;RIGHT(F402,LEN(F402)-4)+1</f>
        <v>P.3.11</v>
      </c>
      <c r="G403" s="6" t="str">
        <f>F403&amp;" - "&amp;IFERROR(INDEX('L2'!$G$6:$G$502,MATCH(F403,'L2'!$P$6:$P$502,0)),"  ")</f>
        <v xml:space="preserve">P.3.11 -   </v>
      </c>
      <c r="H403" s="5" t="str">
        <f>H392&amp;"."&amp;RIGHT(H402,LEN(H402)-4)+1</f>
        <v>P.4.11</v>
      </c>
      <c r="I403" s="6" t="str">
        <f>H403&amp;" - "&amp;IFERROR(INDEX('L2'!$G$6:$G$502,MATCH(H403,'L2'!$P$6:$P$502,0)),"  ")</f>
        <v xml:space="preserve">P.4.11 -   </v>
      </c>
      <c r="J403" s="5" t="str">
        <f>J392&amp;"."&amp;RIGHT(J402,LEN(J402)-4)+1</f>
        <v>P.5.11</v>
      </c>
      <c r="K403" s="6" t="str">
        <f>J403&amp;" - "&amp;IFERROR(INDEX('L2'!$G$6:$G$502,MATCH(J403,'L2'!$P$6:$P$502,0)),"  ")</f>
        <v xml:space="preserve">P.5.11 -   </v>
      </c>
      <c r="L403" s="5" t="str">
        <f>L392&amp;"."&amp;RIGHT(L402,LEN(L402)-4)+1</f>
        <v>P.6.11</v>
      </c>
      <c r="M403" s="6" t="str">
        <f>L403&amp;" - "&amp;IFERROR(INDEX('L2'!$G$6:$G$502,MATCH(L403,'L2'!$P$6:$P$502,0)),"  ")</f>
        <v xml:space="preserve">P.6.11 -   </v>
      </c>
      <c r="N403" s="5" t="str">
        <f>N392&amp;"."&amp;RIGHT(N402,LEN(N402)-4)+1</f>
        <v>P.7.11</v>
      </c>
      <c r="O403" s="6" t="str">
        <f>N403&amp;" - "&amp;IFERROR(INDEX('L2'!$G$6:$G$502,MATCH(N403,'L2'!$P$6:$P$502,0)),"  ")</f>
        <v xml:space="preserve">P.7.11 -   </v>
      </c>
      <c r="P403" s="5" t="str">
        <f>P392&amp;"."&amp;RIGHT(P402,LEN(P402)-4)+1</f>
        <v>P.8.11</v>
      </c>
      <c r="Q403" s="6" t="str">
        <f>P403&amp;" - "&amp;IFERROR(INDEX('L2'!$G$6:$G$502,MATCH(P403,'L2'!$P$6:$P$502,0)),"  ")</f>
        <v xml:space="preserve">P.8.11 -   </v>
      </c>
      <c r="R403" s="5" t="str">
        <f>R392&amp;"."&amp;RIGHT(R402,LEN(R402)-4)+1</f>
        <v>P.9.11</v>
      </c>
      <c r="S403" s="6" t="str">
        <f>R403&amp;" - "&amp;IFERROR(INDEX('L2'!$G$6:$G$502,MATCH(R403,'L2'!$P$6:$P$502,0)),"  ")</f>
        <v xml:space="preserve">P.9.11 -   </v>
      </c>
      <c r="T403" s="5" t="str">
        <f>T392&amp;"."&amp;RIGHT(T402,LEN(T402)-5)+1</f>
        <v>P.10.11</v>
      </c>
      <c r="U403" s="6" t="str">
        <f>T403&amp;" - "&amp;IFERROR(INDEX('L2'!$G$6:$G$502,MATCH(T403,'L2'!$P$6:$P$502,0)),"  ")</f>
        <v xml:space="preserve">P.10.11 -   </v>
      </c>
    </row>
    <row r="404" spans="2:21" ht="16">
      <c r="B404" s="5" t="str">
        <f>B392&amp;"."&amp;RIGHT(B403,LEN(B403)-4)+1</f>
        <v>P.1.12</v>
      </c>
      <c r="C404" s="6" t="str">
        <f>B404&amp;" - "&amp;IFERROR(INDEX('L2'!$G$6:$G$502,MATCH(B404,'L2'!$P$6:$P$502,0)),"  ")</f>
        <v xml:space="preserve">P.1.12 -   </v>
      </c>
      <c r="D404" s="5" t="str">
        <f>D392&amp;"."&amp;RIGHT(D403,LEN(D403)-4)+1</f>
        <v>P.2.12</v>
      </c>
      <c r="E404" s="6" t="str">
        <f>D404&amp;" - "&amp;IFERROR(INDEX('L2'!$G$6:$G$502,MATCH(D404,'L2'!$P$6:$P$502,0)),"  ")</f>
        <v xml:space="preserve">P.2.12 -   </v>
      </c>
      <c r="F404" s="5" t="str">
        <f>F392&amp;"."&amp;RIGHT(F403,LEN(F403)-4)+1</f>
        <v>P.3.12</v>
      </c>
      <c r="G404" s="6" t="str">
        <f>F404&amp;" - "&amp;IFERROR(INDEX('L2'!$G$6:$G$502,MATCH(F404,'L2'!$P$6:$P$502,0)),"  ")</f>
        <v xml:space="preserve">P.3.12 -   </v>
      </c>
      <c r="H404" s="5" t="str">
        <f>H392&amp;"."&amp;RIGHT(H403,LEN(H403)-4)+1</f>
        <v>P.4.12</v>
      </c>
      <c r="I404" s="6" t="str">
        <f>H404&amp;" - "&amp;IFERROR(INDEX('L2'!$G$6:$G$502,MATCH(H404,'L2'!$P$6:$P$502,0)),"  ")</f>
        <v xml:space="preserve">P.4.12 -   </v>
      </c>
      <c r="J404" s="5" t="str">
        <f>J392&amp;"."&amp;RIGHT(J403,LEN(J403)-4)+1</f>
        <v>P.5.12</v>
      </c>
      <c r="K404" s="6" t="str">
        <f>J404&amp;" - "&amp;IFERROR(INDEX('L2'!$G$6:$G$502,MATCH(J404,'L2'!$P$6:$P$502,0)),"  ")</f>
        <v xml:space="preserve">P.5.12 -   </v>
      </c>
      <c r="L404" s="5" t="str">
        <f>L392&amp;"."&amp;RIGHT(L403,LEN(L403)-4)+1</f>
        <v>P.6.12</v>
      </c>
      <c r="M404" s="6" t="str">
        <f>L404&amp;" - "&amp;IFERROR(INDEX('L2'!$G$6:$G$502,MATCH(L404,'L2'!$P$6:$P$502,0)),"  ")</f>
        <v xml:space="preserve">P.6.12 -   </v>
      </c>
      <c r="N404" s="5" t="str">
        <f>N392&amp;"."&amp;RIGHT(N403,LEN(N403)-4)+1</f>
        <v>P.7.12</v>
      </c>
      <c r="O404" s="6" t="str">
        <f>N404&amp;" - "&amp;IFERROR(INDEX('L2'!$G$6:$G$502,MATCH(N404,'L2'!$P$6:$P$502,0)),"  ")</f>
        <v xml:space="preserve">P.7.12 -   </v>
      </c>
      <c r="P404" s="5" t="str">
        <f>P392&amp;"."&amp;RIGHT(P403,LEN(P403)-4)+1</f>
        <v>P.8.12</v>
      </c>
      <c r="Q404" s="6" t="str">
        <f>P404&amp;" - "&amp;IFERROR(INDEX('L2'!$G$6:$G$502,MATCH(P404,'L2'!$P$6:$P$502,0)),"  ")</f>
        <v xml:space="preserve">P.8.12 -   </v>
      </c>
      <c r="R404" s="5" t="str">
        <f>R392&amp;"."&amp;RIGHT(R403,LEN(R403)-4)+1</f>
        <v>P.9.12</v>
      </c>
      <c r="S404" s="6" t="str">
        <f>R404&amp;" - "&amp;IFERROR(INDEX('L2'!$G$6:$G$502,MATCH(R404,'L2'!$P$6:$P$502,0)),"  ")</f>
        <v xml:space="preserve">P.9.12 -   </v>
      </c>
      <c r="T404" s="5" t="str">
        <f>T392&amp;"."&amp;RIGHT(T403,LEN(T403)-5)+1</f>
        <v>P.10.12</v>
      </c>
      <c r="U404" s="6" t="str">
        <f>T404&amp;" - "&amp;IFERROR(INDEX('L2'!$G$6:$G$502,MATCH(T404,'L2'!$P$6:$P$502,0)),"  ")</f>
        <v xml:space="preserve">P.10.12 -   </v>
      </c>
    </row>
    <row r="405" spans="2:21" ht="16">
      <c r="B405" s="5" t="str">
        <f>B392&amp;"."&amp;RIGHT(B404,LEN(B404)-4)+1</f>
        <v>P.1.13</v>
      </c>
      <c r="C405" s="6" t="str">
        <f>B405&amp;" - "&amp;IFERROR(INDEX('L2'!$G$6:$G$502,MATCH(B405,'L2'!$P$6:$P$502,0)),"  ")</f>
        <v xml:space="preserve">P.1.13 -   </v>
      </c>
      <c r="D405" s="5" t="str">
        <f>D392&amp;"."&amp;RIGHT(D404,LEN(D404)-4)+1</f>
        <v>P.2.13</v>
      </c>
      <c r="E405" s="6" t="str">
        <f>D405&amp;" - "&amp;IFERROR(INDEX('L2'!$G$6:$G$502,MATCH(D405,'L2'!$P$6:$P$502,0)),"  ")</f>
        <v xml:space="preserve">P.2.13 -   </v>
      </c>
      <c r="F405" s="5" t="str">
        <f>F392&amp;"."&amp;RIGHT(F404,LEN(F404)-4)+1</f>
        <v>P.3.13</v>
      </c>
      <c r="G405" s="6" t="str">
        <f>F405&amp;" - "&amp;IFERROR(INDEX('L2'!$G$6:$G$502,MATCH(F405,'L2'!$P$6:$P$502,0)),"  ")</f>
        <v xml:space="preserve">P.3.13 -   </v>
      </c>
      <c r="H405" s="5" t="str">
        <f>H392&amp;"."&amp;RIGHT(H404,LEN(H404)-4)+1</f>
        <v>P.4.13</v>
      </c>
      <c r="I405" s="6" t="str">
        <f>H405&amp;" - "&amp;IFERROR(INDEX('L2'!$G$6:$G$502,MATCH(H405,'L2'!$P$6:$P$502,0)),"  ")</f>
        <v xml:space="preserve">P.4.13 -   </v>
      </c>
      <c r="J405" s="5" t="str">
        <f>J392&amp;"."&amp;RIGHT(J404,LEN(J404)-4)+1</f>
        <v>P.5.13</v>
      </c>
      <c r="K405" s="6" t="str">
        <f>J405&amp;" - "&amp;IFERROR(INDEX('L2'!$G$6:$G$502,MATCH(J405,'L2'!$P$6:$P$502,0)),"  ")</f>
        <v xml:space="preserve">P.5.13 -   </v>
      </c>
      <c r="L405" s="5" t="str">
        <f>L392&amp;"."&amp;RIGHT(L404,LEN(L404)-4)+1</f>
        <v>P.6.13</v>
      </c>
      <c r="M405" s="6" t="str">
        <f>L405&amp;" - "&amp;IFERROR(INDEX('L2'!$G$6:$G$502,MATCH(L405,'L2'!$P$6:$P$502,0)),"  ")</f>
        <v xml:space="preserve">P.6.13 -   </v>
      </c>
      <c r="N405" s="5" t="str">
        <f>N392&amp;"."&amp;RIGHT(N404,LEN(N404)-4)+1</f>
        <v>P.7.13</v>
      </c>
      <c r="O405" s="6" t="str">
        <f>N405&amp;" - "&amp;IFERROR(INDEX('L2'!$G$6:$G$502,MATCH(N405,'L2'!$P$6:$P$502,0)),"  ")</f>
        <v xml:space="preserve">P.7.13 -   </v>
      </c>
      <c r="P405" s="5" t="str">
        <f>P392&amp;"."&amp;RIGHT(P404,LEN(P404)-4)+1</f>
        <v>P.8.13</v>
      </c>
      <c r="Q405" s="6" t="str">
        <f>P405&amp;" - "&amp;IFERROR(INDEX('L2'!$G$6:$G$502,MATCH(P405,'L2'!$P$6:$P$502,0)),"  ")</f>
        <v xml:space="preserve">P.8.13 -   </v>
      </c>
      <c r="R405" s="5" t="str">
        <f>R392&amp;"."&amp;RIGHT(R404,LEN(R404)-4)+1</f>
        <v>P.9.13</v>
      </c>
      <c r="S405" s="6" t="str">
        <f>R405&amp;" - "&amp;IFERROR(INDEX('L2'!$G$6:$G$502,MATCH(R405,'L2'!$P$6:$P$502,0)),"  ")</f>
        <v xml:space="preserve">P.9.13 -   </v>
      </c>
      <c r="T405" s="5" t="str">
        <f>T392&amp;"."&amp;RIGHT(T404,LEN(T404)-5)+1</f>
        <v>P.10.13</v>
      </c>
      <c r="U405" s="6" t="str">
        <f>T405&amp;" - "&amp;IFERROR(INDEX('L2'!$G$6:$G$502,MATCH(T405,'L2'!$P$6:$P$502,0)),"  ")</f>
        <v xml:space="preserve">P.10.13 -   </v>
      </c>
    </row>
    <row r="406" spans="2:21" ht="16">
      <c r="B406" s="5" t="str">
        <f>B392&amp;"."&amp;RIGHT(B405,LEN(B405)-4)+1</f>
        <v>P.1.14</v>
      </c>
      <c r="C406" s="6" t="str">
        <f>B406&amp;" - "&amp;IFERROR(INDEX('L2'!$G$6:$G$502,MATCH(B406,'L2'!$P$6:$P$502,0)),"  ")</f>
        <v xml:space="preserve">P.1.14 -   </v>
      </c>
      <c r="D406" s="5" t="str">
        <f>D392&amp;"."&amp;RIGHT(D405,LEN(D405)-4)+1</f>
        <v>P.2.14</v>
      </c>
      <c r="E406" s="6" t="str">
        <f>D406&amp;" - "&amp;IFERROR(INDEX('L2'!$G$6:$G$502,MATCH(D406,'L2'!$P$6:$P$502,0)),"  ")</f>
        <v xml:space="preserve">P.2.14 -   </v>
      </c>
      <c r="F406" s="5" t="str">
        <f>F392&amp;"."&amp;RIGHT(F405,LEN(F405)-4)+1</f>
        <v>P.3.14</v>
      </c>
      <c r="G406" s="6" t="str">
        <f>F406&amp;" - "&amp;IFERROR(INDEX('L2'!$G$6:$G$502,MATCH(F406,'L2'!$P$6:$P$502,0)),"  ")</f>
        <v xml:space="preserve">P.3.14 -   </v>
      </c>
      <c r="H406" s="5" t="str">
        <f>H392&amp;"."&amp;RIGHT(H405,LEN(H405)-4)+1</f>
        <v>P.4.14</v>
      </c>
      <c r="I406" s="6" t="str">
        <f>H406&amp;" - "&amp;IFERROR(INDEX('L2'!$G$6:$G$502,MATCH(H406,'L2'!$P$6:$P$502,0)),"  ")</f>
        <v xml:space="preserve">P.4.14 -   </v>
      </c>
      <c r="J406" s="5" t="str">
        <f>J392&amp;"."&amp;RIGHT(J405,LEN(J405)-4)+1</f>
        <v>P.5.14</v>
      </c>
      <c r="K406" s="6" t="str">
        <f>J406&amp;" - "&amp;IFERROR(INDEX('L2'!$G$6:$G$502,MATCH(J406,'L2'!$P$6:$P$502,0)),"  ")</f>
        <v xml:space="preserve">P.5.14 -   </v>
      </c>
      <c r="L406" s="5" t="str">
        <f>L392&amp;"."&amp;RIGHT(L405,LEN(L405)-4)+1</f>
        <v>P.6.14</v>
      </c>
      <c r="M406" s="6" t="str">
        <f>L406&amp;" - "&amp;IFERROR(INDEX('L2'!$G$6:$G$502,MATCH(L406,'L2'!$P$6:$P$502,0)),"  ")</f>
        <v xml:space="preserve">P.6.14 -   </v>
      </c>
      <c r="N406" s="5" t="str">
        <f>N392&amp;"."&amp;RIGHT(N405,LEN(N405)-4)+1</f>
        <v>P.7.14</v>
      </c>
      <c r="O406" s="6" t="str">
        <f>N406&amp;" - "&amp;IFERROR(INDEX('L2'!$G$6:$G$502,MATCH(N406,'L2'!$P$6:$P$502,0)),"  ")</f>
        <v xml:space="preserve">P.7.14 -   </v>
      </c>
      <c r="P406" s="5" t="str">
        <f>P392&amp;"."&amp;RIGHT(P405,LEN(P405)-4)+1</f>
        <v>P.8.14</v>
      </c>
      <c r="Q406" s="6" t="str">
        <f>P406&amp;" - "&amp;IFERROR(INDEX('L2'!$G$6:$G$502,MATCH(P406,'L2'!$P$6:$P$502,0)),"  ")</f>
        <v xml:space="preserve">P.8.14 -   </v>
      </c>
      <c r="R406" s="5" t="str">
        <f>R392&amp;"."&amp;RIGHT(R405,LEN(R405)-4)+1</f>
        <v>P.9.14</v>
      </c>
      <c r="S406" s="6" t="str">
        <f>R406&amp;" - "&amp;IFERROR(INDEX('L2'!$G$6:$G$502,MATCH(R406,'L2'!$P$6:$P$502,0)),"  ")</f>
        <v xml:space="preserve">P.9.14 -   </v>
      </c>
      <c r="T406" s="5" t="str">
        <f>T392&amp;"."&amp;RIGHT(T405,LEN(T405)-5)+1</f>
        <v>P.10.14</v>
      </c>
      <c r="U406" s="6" t="str">
        <f>T406&amp;" - "&amp;IFERROR(INDEX('L2'!$G$6:$G$502,MATCH(T406,'L2'!$P$6:$P$502,0)),"  ")</f>
        <v xml:space="preserve">P.10.14 -   </v>
      </c>
    </row>
    <row r="407" spans="2:21" ht="16">
      <c r="B407" s="5" t="str">
        <f>B392&amp;"."&amp;RIGHT(B406,LEN(B406)-4)+1</f>
        <v>P.1.15</v>
      </c>
      <c r="C407" s="6" t="str">
        <f>B407&amp;" - "&amp;IFERROR(INDEX('L2'!$G$6:$G$502,MATCH(B407,'L2'!$P$6:$P$502,0)),"  ")</f>
        <v xml:space="preserve">P.1.15 -   </v>
      </c>
      <c r="D407" s="5" t="str">
        <f>D392&amp;"."&amp;RIGHT(D406,LEN(D406)-4)+1</f>
        <v>P.2.15</v>
      </c>
      <c r="E407" s="6" t="str">
        <f>D407&amp;" - "&amp;IFERROR(INDEX('L2'!$G$6:$G$502,MATCH(D407,'L2'!$P$6:$P$502,0)),"  ")</f>
        <v xml:space="preserve">P.2.15 -   </v>
      </c>
      <c r="F407" s="5" t="str">
        <f>F392&amp;"."&amp;RIGHT(F406,LEN(F406)-4)+1</f>
        <v>P.3.15</v>
      </c>
      <c r="G407" s="6" t="str">
        <f>F407&amp;" - "&amp;IFERROR(INDEX('L2'!$G$6:$G$502,MATCH(F407,'L2'!$P$6:$P$502,0)),"  ")</f>
        <v xml:space="preserve">P.3.15 -   </v>
      </c>
      <c r="H407" s="5" t="str">
        <f>H392&amp;"."&amp;RIGHT(H406,LEN(H406)-4)+1</f>
        <v>P.4.15</v>
      </c>
      <c r="I407" s="6" t="str">
        <f>H407&amp;" - "&amp;IFERROR(INDEX('L2'!$G$6:$G$502,MATCH(H407,'L2'!$P$6:$P$502,0)),"  ")</f>
        <v xml:space="preserve">P.4.15 -   </v>
      </c>
      <c r="J407" s="5" t="str">
        <f>J392&amp;"."&amp;RIGHT(J406,LEN(J406)-4)+1</f>
        <v>P.5.15</v>
      </c>
      <c r="K407" s="6" t="str">
        <f>J407&amp;" - "&amp;IFERROR(INDEX('L2'!$G$6:$G$502,MATCH(J407,'L2'!$P$6:$P$502,0)),"  ")</f>
        <v xml:space="preserve">P.5.15 -   </v>
      </c>
      <c r="L407" s="5" t="str">
        <f>L392&amp;"."&amp;RIGHT(L406,LEN(L406)-4)+1</f>
        <v>P.6.15</v>
      </c>
      <c r="M407" s="6" t="str">
        <f>L407&amp;" - "&amp;IFERROR(INDEX('L2'!$G$6:$G$502,MATCH(L407,'L2'!$P$6:$P$502,0)),"  ")</f>
        <v xml:space="preserve">P.6.15 -   </v>
      </c>
      <c r="N407" s="5" t="str">
        <f>N392&amp;"."&amp;RIGHT(N406,LEN(N406)-4)+1</f>
        <v>P.7.15</v>
      </c>
      <c r="O407" s="6" t="str">
        <f>N407&amp;" - "&amp;IFERROR(INDEX('L2'!$G$6:$G$502,MATCH(N407,'L2'!$P$6:$P$502,0)),"  ")</f>
        <v xml:space="preserve">P.7.15 -   </v>
      </c>
      <c r="P407" s="5" t="str">
        <f>P392&amp;"."&amp;RIGHT(P406,LEN(P406)-4)+1</f>
        <v>P.8.15</v>
      </c>
      <c r="Q407" s="6" t="str">
        <f>P407&amp;" - "&amp;IFERROR(INDEX('L2'!$G$6:$G$502,MATCH(P407,'L2'!$P$6:$P$502,0)),"  ")</f>
        <v xml:space="preserve">P.8.15 -   </v>
      </c>
      <c r="R407" s="5" t="str">
        <f>R392&amp;"."&amp;RIGHT(R406,LEN(R406)-4)+1</f>
        <v>P.9.15</v>
      </c>
      <c r="S407" s="6" t="str">
        <f>R407&amp;" - "&amp;IFERROR(INDEX('L2'!$G$6:$G$502,MATCH(R407,'L2'!$P$6:$P$502,0)),"  ")</f>
        <v xml:space="preserve">P.9.15 -   </v>
      </c>
      <c r="T407" s="5" t="str">
        <f>T392&amp;"."&amp;RIGHT(T406,LEN(T406)-5)+1</f>
        <v>P.10.15</v>
      </c>
      <c r="U407" s="6" t="str">
        <f>T407&amp;" - "&amp;IFERROR(INDEX('L2'!$G$6:$G$502,MATCH(T407,'L2'!$P$6:$P$502,0)),"  ")</f>
        <v xml:space="preserve">P.10.15 -   </v>
      </c>
    </row>
    <row r="408" spans="2:21" ht="16">
      <c r="B408" s="5" t="str">
        <f>B392&amp;"."&amp;RIGHT(B407,LEN(B407)-4)+1</f>
        <v>P.1.16</v>
      </c>
      <c r="C408" s="6" t="str">
        <f>B408&amp;" - "&amp;IFERROR(INDEX('L2'!$G$6:$G$502,MATCH(B408,'L2'!$P$6:$P$502,0)),"  ")</f>
        <v xml:space="preserve">P.1.16 -   </v>
      </c>
      <c r="D408" s="5" t="str">
        <f>D392&amp;"."&amp;RIGHT(D407,LEN(D407)-4)+1</f>
        <v>P.2.16</v>
      </c>
      <c r="E408" s="6" t="str">
        <f>D408&amp;" - "&amp;IFERROR(INDEX('L2'!$G$6:$G$502,MATCH(D408,'L2'!$P$6:$P$502,0)),"  ")</f>
        <v xml:space="preserve">P.2.16 -   </v>
      </c>
      <c r="F408" s="5" t="str">
        <f>F392&amp;"."&amp;RIGHT(F407,LEN(F407)-4)+1</f>
        <v>P.3.16</v>
      </c>
      <c r="G408" s="6" t="str">
        <f>F408&amp;" - "&amp;IFERROR(INDEX('L2'!$G$6:$G$502,MATCH(F408,'L2'!$P$6:$P$502,0)),"  ")</f>
        <v xml:space="preserve">P.3.16 -   </v>
      </c>
      <c r="H408" s="5" t="str">
        <f>H392&amp;"."&amp;RIGHT(H407,LEN(H407)-4)+1</f>
        <v>P.4.16</v>
      </c>
      <c r="I408" s="6" t="str">
        <f>H408&amp;" - "&amp;IFERROR(INDEX('L2'!$G$6:$G$502,MATCH(H408,'L2'!$P$6:$P$502,0)),"  ")</f>
        <v xml:space="preserve">P.4.16 -   </v>
      </c>
      <c r="J408" s="5" t="str">
        <f>J392&amp;"."&amp;RIGHT(J407,LEN(J407)-4)+1</f>
        <v>P.5.16</v>
      </c>
      <c r="K408" s="6" t="str">
        <f>J408&amp;" - "&amp;IFERROR(INDEX('L2'!$G$6:$G$502,MATCH(J408,'L2'!$P$6:$P$502,0)),"  ")</f>
        <v xml:space="preserve">P.5.16 -   </v>
      </c>
      <c r="L408" s="5" t="str">
        <f>L392&amp;"."&amp;RIGHT(L407,LEN(L407)-4)+1</f>
        <v>P.6.16</v>
      </c>
      <c r="M408" s="6" t="str">
        <f>L408&amp;" - "&amp;IFERROR(INDEX('L2'!$G$6:$G$502,MATCH(L408,'L2'!$P$6:$P$502,0)),"  ")</f>
        <v xml:space="preserve">P.6.16 -   </v>
      </c>
      <c r="N408" s="5" t="str">
        <f>N392&amp;"."&amp;RIGHT(N407,LEN(N407)-4)+1</f>
        <v>P.7.16</v>
      </c>
      <c r="O408" s="6" t="str">
        <f>N408&amp;" - "&amp;IFERROR(INDEX('L2'!$G$6:$G$502,MATCH(N408,'L2'!$P$6:$P$502,0)),"  ")</f>
        <v xml:space="preserve">P.7.16 -   </v>
      </c>
      <c r="P408" s="5" t="str">
        <f>P392&amp;"."&amp;RIGHT(P407,LEN(P407)-4)+1</f>
        <v>P.8.16</v>
      </c>
      <c r="Q408" s="6" t="str">
        <f>P408&amp;" - "&amp;IFERROR(INDEX('L2'!$G$6:$G$502,MATCH(P408,'L2'!$P$6:$P$502,0)),"  ")</f>
        <v xml:space="preserve">P.8.16 -   </v>
      </c>
      <c r="R408" s="5" t="str">
        <f>R392&amp;"."&amp;RIGHT(R407,LEN(R407)-4)+1</f>
        <v>P.9.16</v>
      </c>
      <c r="S408" s="6" t="str">
        <f>R408&amp;" - "&amp;IFERROR(INDEX('L2'!$G$6:$G$502,MATCH(R408,'L2'!$P$6:$P$502,0)),"  ")</f>
        <v xml:space="preserve">P.9.16 -   </v>
      </c>
      <c r="T408" s="5" t="str">
        <f>T392&amp;"."&amp;RIGHT(T407,LEN(T407)-5)+1</f>
        <v>P.10.16</v>
      </c>
      <c r="U408" s="6" t="str">
        <f>T408&amp;" - "&amp;IFERROR(INDEX('L2'!$G$6:$G$502,MATCH(T408,'L2'!$P$6:$P$502,0)),"  ")</f>
        <v xml:space="preserve">P.10.16 -   </v>
      </c>
    </row>
    <row r="409" spans="2:21" ht="16">
      <c r="B409" s="5" t="str">
        <f>B392&amp;"."&amp;RIGHT(B408,LEN(B408)-4)+1</f>
        <v>P.1.17</v>
      </c>
      <c r="C409" s="6" t="str">
        <f>B409&amp;" - "&amp;IFERROR(INDEX('L2'!$G$6:$G$502,MATCH(B409,'L2'!$P$6:$P$502,0)),"  ")</f>
        <v xml:space="preserve">P.1.17 -   </v>
      </c>
      <c r="D409" s="5" t="str">
        <f>D392&amp;"."&amp;RIGHT(D408,LEN(D408)-4)+1</f>
        <v>P.2.17</v>
      </c>
      <c r="E409" s="6" t="str">
        <f>D409&amp;" - "&amp;IFERROR(INDEX('L2'!$G$6:$G$502,MATCH(D409,'L2'!$P$6:$P$502,0)),"  ")</f>
        <v xml:space="preserve">P.2.17 -   </v>
      </c>
      <c r="F409" s="5" t="str">
        <f>F392&amp;"."&amp;RIGHT(F408,LEN(F408)-4)+1</f>
        <v>P.3.17</v>
      </c>
      <c r="G409" s="6" t="str">
        <f>F409&amp;" - "&amp;IFERROR(INDEX('L2'!$G$6:$G$502,MATCH(F409,'L2'!$P$6:$P$502,0)),"  ")</f>
        <v xml:space="preserve">P.3.17 -   </v>
      </c>
      <c r="H409" s="5" t="str">
        <f>H392&amp;"."&amp;RIGHT(H408,LEN(H408)-4)+1</f>
        <v>P.4.17</v>
      </c>
      <c r="I409" s="6" t="str">
        <f>H409&amp;" - "&amp;IFERROR(INDEX('L2'!$G$6:$G$502,MATCH(H409,'L2'!$P$6:$P$502,0)),"  ")</f>
        <v xml:space="preserve">P.4.17 -   </v>
      </c>
      <c r="J409" s="5" t="str">
        <f>J392&amp;"."&amp;RIGHT(J408,LEN(J408)-4)+1</f>
        <v>P.5.17</v>
      </c>
      <c r="K409" s="6" t="str">
        <f>J409&amp;" - "&amp;IFERROR(INDEX('L2'!$G$6:$G$502,MATCH(J409,'L2'!$P$6:$P$502,0)),"  ")</f>
        <v xml:space="preserve">P.5.17 -   </v>
      </c>
      <c r="L409" s="5" t="str">
        <f>L392&amp;"."&amp;RIGHT(L408,LEN(L408)-4)+1</f>
        <v>P.6.17</v>
      </c>
      <c r="M409" s="6" t="str">
        <f>L409&amp;" - "&amp;IFERROR(INDEX('L2'!$G$6:$G$502,MATCH(L409,'L2'!$P$6:$P$502,0)),"  ")</f>
        <v xml:space="preserve">P.6.17 -   </v>
      </c>
      <c r="N409" s="5" t="str">
        <f>N392&amp;"."&amp;RIGHT(N408,LEN(N408)-4)+1</f>
        <v>P.7.17</v>
      </c>
      <c r="O409" s="6" t="str">
        <f>N409&amp;" - "&amp;IFERROR(INDEX('L2'!$G$6:$G$502,MATCH(N409,'L2'!$P$6:$P$502,0)),"  ")</f>
        <v xml:space="preserve">P.7.17 -   </v>
      </c>
      <c r="P409" s="5" t="str">
        <f>P392&amp;"."&amp;RIGHT(P408,LEN(P408)-4)+1</f>
        <v>P.8.17</v>
      </c>
      <c r="Q409" s="6" t="str">
        <f>P409&amp;" - "&amp;IFERROR(INDEX('L2'!$G$6:$G$502,MATCH(P409,'L2'!$P$6:$P$502,0)),"  ")</f>
        <v xml:space="preserve">P.8.17 -   </v>
      </c>
      <c r="R409" s="5" t="str">
        <f>R392&amp;"."&amp;RIGHT(R408,LEN(R408)-4)+1</f>
        <v>P.9.17</v>
      </c>
      <c r="S409" s="6" t="str">
        <f>R409&amp;" - "&amp;IFERROR(INDEX('L2'!$G$6:$G$502,MATCH(R409,'L2'!$P$6:$P$502,0)),"  ")</f>
        <v xml:space="preserve">P.9.17 -   </v>
      </c>
      <c r="T409" s="5" t="str">
        <f>T392&amp;"."&amp;RIGHT(T408,LEN(T408)-5)+1</f>
        <v>P.10.17</v>
      </c>
      <c r="U409" s="6" t="str">
        <f>T409&amp;" - "&amp;IFERROR(INDEX('L2'!$G$6:$G$502,MATCH(T409,'L2'!$P$6:$P$502,0)),"  ")</f>
        <v xml:space="preserve">P.10.17 -   </v>
      </c>
    </row>
    <row r="410" spans="2:21" ht="16">
      <c r="B410" s="5" t="str">
        <f>B392&amp;"."&amp;RIGHT(B409,LEN(B409)-4)+1</f>
        <v>P.1.18</v>
      </c>
      <c r="C410" s="6" t="str">
        <f>B410&amp;" - "&amp;IFERROR(INDEX('L2'!$G$6:$G$502,MATCH(B410,'L2'!$P$6:$P$502,0)),"  ")</f>
        <v xml:space="preserve">P.1.18 -   </v>
      </c>
      <c r="D410" s="5" t="str">
        <f>D392&amp;"."&amp;RIGHT(D409,LEN(D409)-4)+1</f>
        <v>P.2.18</v>
      </c>
      <c r="E410" s="6" t="str">
        <f>D410&amp;" - "&amp;IFERROR(INDEX('L2'!$G$6:$G$502,MATCH(D410,'L2'!$P$6:$P$502,0)),"  ")</f>
        <v xml:space="preserve">P.2.18 -   </v>
      </c>
      <c r="F410" s="5" t="str">
        <f>F392&amp;"."&amp;RIGHT(F409,LEN(F409)-4)+1</f>
        <v>P.3.18</v>
      </c>
      <c r="G410" s="6" t="str">
        <f>F410&amp;" - "&amp;IFERROR(INDEX('L2'!$G$6:$G$502,MATCH(F410,'L2'!$P$6:$P$502,0)),"  ")</f>
        <v xml:space="preserve">P.3.18 -   </v>
      </c>
      <c r="H410" s="5" t="str">
        <f>H392&amp;"."&amp;RIGHT(H409,LEN(H409)-4)+1</f>
        <v>P.4.18</v>
      </c>
      <c r="I410" s="6" t="str">
        <f>H410&amp;" - "&amp;IFERROR(INDEX('L2'!$G$6:$G$502,MATCH(H410,'L2'!$P$6:$P$502,0)),"  ")</f>
        <v xml:space="preserve">P.4.18 -   </v>
      </c>
      <c r="J410" s="5" t="str">
        <f>J392&amp;"."&amp;RIGHT(J409,LEN(J409)-4)+1</f>
        <v>P.5.18</v>
      </c>
      <c r="K410" s="6" t="str">
        <f>J410&amp;" - "&amp;IFERROR(INDEX('L2'!$G$6:$G$502,MATCH(J410,'L2'!$P$6:$P$502,0)),"  ")</f>
        <v xml:space="preserve">P.5.18 -   </v>
      </c>
      <c r="L410" s="5" t="str">
        <f>L392&amp;"."&amp;RIGHT(L409,LEN(L409)-4)+1</f>
        <v>P.6.18</v>
      </c>
      <c r="M410" s="6" t="str">
        <f>L410&amp;" - "&amp;IFERROR(INDEX('L2'!$G$6:$G$502,MATCH(L410,'L2'!$P$6:$P$502,0)),"  ")</f>
        <v xml:space="preserve">P.6.18 -   </v>
      </c>
      <c r="N410" s="5" t="str">
        <f>N392&amp;"."&amp;RIGHT(N409,LEN(N409)-4)+1</f>
        <v>P.7.18</v>
      </c>
      <c r="O410" s="6" t="str">
        <f>N410&amp;" - "&amp;IFERROR(INDEX('L2'!$G$6:$G$502,MATCH(N410,'L2'!$P$6:$P$502,0)),"  ")</f>
        <v xml:space="preserve">P.7.18 -   </v>
      </c>
      <c r="P410" s="5" t="str">
        <f>P392&amp;"."&amp;RIGHT(P409,LEN(P409)-4)+1</f>
        <v>P.8.18</v>
      </c>
      <c r="Q410" s="6" t="str">
        <f>P410&amp;" - "&amp;IFERROR(INDEX('L2'!$G$6:$G$502,MATCH(P410,'L2'!$P$6:$P$502,0)),"  ")</f>
        <v xml:space="preserve">P.8.18 -   </v>
      </c>
      <c r="R410" s="5" t="str">
        <f>R392&amp;"."&amp;RIGHT(R409,LEN(R409)-4)+1</f>
        <v>P.9.18</v>
      </c>
      <c r="S410" s="6" t="str">
        <f>R410&amp;" - "&amp;IFERROR(INDEX('L2'!$G$6:$G$502,MATCH(R410,'L2'!$P$6:$P$502,0)),"  ")</f>
        <v xml:space="preserve">P.9.18 -   </v>
      </c>
      <c r="T410" s="5" t="str">
        <f>T392&amp;"."&amp;RIGHT(T409,LEN(T409)-5)+1</f>
        <v>P.10.18</v>
      </c>
      <c r="U410" s="6" t="str">
        <f>T410&amp;" - "&amp;IFERROR(INDEX('L2'!$G$6:$G$502,MATCH(T410,'L2'!$P$6:$P$502,0)),"  ")</f>
        <v xml:space="preserve">P.10.18 -   </v>
      </c>
    </row>
    <row r="411" spans="2:21" ht="16">
      <c r="B411" s="5" t="str">
        <f>B392&amp;"."&amp;RIGHT(B410,LEN(B410)-4)+1</f>
        <v>P.1.19</v>
      </c>
      <c r="C411" s="6" t="str">
        <f>B411&amp;" - "&amp;IFERROR(INDEX('L2'!$G$6:$G$502,MATCH(B411,'L2'!$P$6:$P$502,0)),"  ")</f>
        <v xml:space="preserve">P.1.19 -   </v>
      </c>
      <c r="D411" s="5" t="str">
        <f>D392&amp;"."&amp;RIGHT(D410,LEN(D410)-4)+1</f>
        <v>P.2.19</v>
      </c>
      <c r="E411" s="6" t="str">
        <f>D411&amp;" - "&amp;IFERROR(INDEX('L2'!$G$6:$G$502,MATCH(D411,'L2'!$P$6:$P$502,0)),"  ")</f>
        <v xml:space="preserve">P.2.19 -   </v>
      </c>
      <c r="F411" s="5" t="str">
        <f>F392&amp;"."&amp;RIGHT(F410,LEN(F410)-4)+1</f>
        <v>P.3.19</v>
      </c>
      <c r="G411" s="6" t="str">
        <f>F411&amp;" - "&amp;IFERROR(INDEX('L2'!$G$6:$G$502,MATCH(F411,'L2'!$P$6:$P$502,0)),"  ")</f>
        <v xml:space="preserve">P.3.19 -   </v>
      </c>
      <c r="H411" s="5" t="str">
        <f>H392&amp;"."&amp;RIGHT(H410,LEN(H410)-4)+1</f>
        <v>P.4.19</v>
      </c>
      <c r="I411" s="6" t="str">
        <f>H411&amp;" - "&amp;IFERROR(INDEX('L2'!$G$6:$G$502,MATCH(H411,'L2'!$P$6:$P$502,0)),"  ")</f>
        <v xml:space="preserve">P.4.19 -   </v>
      </c>
      <c r="J411" s="5" t="str">
        <f>J392&amp;"."&amp;RIGHT(J410,LEN(J410)-4)+1</f>
        <v>P.5.19</v>
      </c>
      <c r="K411" s="6" t="str">
        <f>J411&amp;" - "&amp;IFERROR(INDEX('L2'!$G$6:$G$502,MATCH(J411,'L2'!$P$6:$P$502,0)),"  ")</f>
        <v xml:space="preserve">P.5.19 -   </v>
      </c>
      <c r="L411" s="5" t="str">
        <f>L392&amp;"."&amp;RIGHT(L410,LEN(L410)-4)+1</f>
        <v>P.6.19</v>
      </c>
      <c r="M411" s="6" t="str">
        <f>L411&amp;" - "&amp;IFERROR(INDEX('L2'!$G$6:$G$502,MATCH(L411,'L2'!$P$6:$P$502,0)),"  ")</f>
        <v xml:space="preserve">P.6.19 -   </v>
      </c>
      <c r="N411" s="5" t="str">
        <f>N392&amp;"."&amp;RIGHT(N410,LEN(N410)-4)+1</f>
        <v>P.7.19</v>
      </c>
      <c r="O411" s="6" t="str">
        <f>N411&amp;" - "&amp;IFERROR(INDEX('L2'!$G$6:$G$502,MATCH(N411,'L2'!$P$6:$P$502,0)),"  ")</f>
        <v xml:space="preserve">P.7.19 -   </v>
      </c>
      <c r="P411" s="5" t="str">
        <f>P392&amp;"."&amp;RIGHT(P410,LEN(P410)-4)+1</f>
        <v>P.8.19</v>
      </c>
      <c r="Q411" s="6" t="str">
        <f>P411&amp;" - "&amp;IFERROR(INDEX('L2'!$G$6:$G$502,MATCH(P411,'L2'!$P$6:$P$502,0)),"  ")</f>
        <v xml:space="preserve">P.8.19 -   </v>
      </c>
      <c r="R411" s="5" t="str">
        <f>R392&amp;"."&amp;RIGHT(R410,LEN(R410)-4)+1</f>
        <v>P.9.19</v>
      </c>
      <c r="S411" s="6" t="str">
        <f>R411&amp;" - "&amp;IFERROR(INDEX('L2'!$G$6:$G$502,MATCH(R411,'L2'!$P$6:$P$502,0)),"  ")</f>
        <v xml:space="preserve">P.9.19 -   </v>
      </c>
      <c r="T411" s="5" t="str">
        <f>T392&amp;"."&amp;RIGHT(T410,LEN(T410)-5)+1</f>
        <v>P.10.19</v>
      </c>
      <c r="U411" s="6" t="str">
        <f>T411&amp;" - "&amp;IFERROR(INDEX('L2'!$G$6:$G$502,MATCH(T411,'L2'!$P$6:$P$502,0)),"  ")</f>
        <v xml:space="preserve">P.10.19 -   </v>
      </c>
    </row>
    <row r="412" spans="2:21" ht="16">
      <c r="B412" s="5" t="str">
        <f>B392&amp;"."&amp;RIGHT(B411,LEN(B411)-4)+1</f>
        <v>P.1.20</v>
      </c>
      <c r="C412" s="6" t="str">
        <f>B412&amp;" - "&amp;IFERROR(INDEX('L2'!$G$6:$G$502,MATCH(B412,'L2'!$P$6:$P$502,0)),"  ")</f>
        <v xml:space="preserve">P.1.20 -   </v>
      </c>
      <c r="D412" s="5" t="str">
        <f>D392&amp;"."&amp;RIGHT(D411,LEN(D411)-4)+1</f>
        <v>P.2.20</v>
      </c>
      <c r="E412" s="6" t="str">
        <f>D412&amp;" - "&amp;IFERROR(INDEX('L2'!$G$6:$G$502,MATCH(D412,'L2'!$P$6:$P$502,0)),"  ")</f>
        <v xml:space="preserve">P.2.20 -   </v>
      </c>
      <c r="F412" s="5" t="str">
        <f>F392&amp;"."&amp;RIGHT(F411,LEN(F411)-4)+1</f>
        <v>P.3.20</v>
      </c>
      <c r="G412" s="6" t="str">
        <f>F412&amp;" - "&amp;IFERROR(INDEX('L2'!$G$6:$G$502,MATCH(F412,'L2'!$P$6:$P$502,0)),"  ")</f>
        <v xml:space="preserve">P.3.20 -   </v>
      </c>
      <c r="H412" s="5" t="str">
        <f>H392&amp;"."&amp;RIGHT(H411,LEN(H411)-4)+1</f>
        <v>P.4.20</v>
      </c>
      <c r="I412" s="6" t="str">
        <f>H412&amp;" - "&amp;IFERROR(INDEX('L2'!$G$6:$G$502,MATCH(H412,'L2'!$P$6:$P$502,0)),"  ")</f>
        <v xml:space="preserve">P.4.20 -   </v>
      </c>
      <c r="J412" s="5" t="str">
        <f>J392&amp;"."&amp;RIGHT(J411,LEN(J411)-4)+1</f>
        <v>P.5.20</v>
      </c>
      <c r="K412" s="6" t="str">
        <f>J412&amp;" - "&amp;IFERROR(INDEX('L2'!$G$6:$G$502,MATCH(J412,'L2'!$P$6:$P$502,0)),"  ")</f>
        <v xml:space="preserve">P.5.20 -   </v>
      </c>
      <c r="L412" s="5" t="str">
        <f>L392&amp;"."&amp;RIGHT(L411,LEN(L411)-4)+1</f>
        <v>P.6.20</v>
      </c>
      <c r="M412" s="6" t="str">
        <f>L412&amp;" - "&amp;IFERROR(INDEX('L2'!$G$6:$G$502,MATCH(L412,'L2'!$P$6:$P$502,0)),"  ")</f>
        <v xml:space="preserve">P.6.20 -   </v>
      </c>
      <c r="N412" s="5" t="str">
        <f>N392&amp;"."&amp;RIGHT(N411,LEN(N411)-4)+1</f>
        <v>P.7.20</v>
      </c>
      <c r="O412" s="6" t="str">
        <f>N412&amp;" - "&amp;IFERROR(INDEX('L2'!$G$6:$G$502,MATCH(N412,'L2'!$P$6:$P$502,0)),"  ")</f>
        <v xml:space="preserve">P.7.20 -   </v>
      </c>
      <c r="P412" s="5" t="str">
        <f>P392&amp;"."&amp;RIGHT(P411,LEN(P411)-4)+1</f>
        <v>P.8.20</v>
      </c>
      <c r="Q412" s="6" t="str">
        <f>P412&amp;" - "&amp;IFERROR(INDEX('L2'!$G$6:$G$502,MATCH(P412,'L2'!$P$6:$P$502,0)),"  ")</f>
        <v xml:space="preserve">P.8.20 -   </v>
      </c>
      <c r="R412" s="5" t="str">
        <f>R392&amp;"."&amp;RIGHT(R411,LEN(R411)-4)+1</f>
        <v>P.9.20</v>
      </c>
      <c r="S412" s="6" t="str">
        <f>R412&amp;" - "&amp;IFERROR(INDEX('L2'!$G$6:$G$502,MATCH(R412,'L2'!$P$6:$P$502,0)),"  ")</f>
        <v xml:space="preserve">P.9.20 -   </v>
      </c>
      <c r="T412" s="5" t="str">
        <f>T392&amp;"."&amp;RIGHT(T411,LEN(T411)-5)+1</f>
        <v>P.10.20</v>
      </c>
      <c r="U412" s="6" t="str">
        <f>T412&amp;" - "&amp;IFERROR(INDEX('L2'!$G$6:$G$502,MATCH(T412,'L2'!$P$6:$P$502,0)),"  ")</f>
        <v xml:space="preserve">P.10.20 -   </v>
      </c>
    </row>
    <row r="414" spans="2:21" ht="16">
      <c r="B414" s="158" t="str">
        <f>"Level 3 - "&amp;INDEX($C$6:$C$31,MATCH($B$22,$B$6:$B$31,0))&amp;" ("&amp;$B$22&amp;")"</f>
        <v>Level 3 - Q - Plumbing (Q)</v>
      </c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</row>
    <row r="415" spans="2:21" ht="16">
      <c r="B415" s="18" t="str">
        <f>MID(B414,LEN(B414)-1,1)&amp;".1"</f>
        <v>Q.1</v>
      </c>
      <c r="C415" s="18" t="str">
        <f>IFERROR(INDEX('L2'!$E$6:$E$502,MATCH(B415,'L2'!$O$6:$O$502,0)),"  ")</f>
        <v>Bathroom Plumbing</v>
      </c>
      <c r="D415" s="18" t="str">
        <f>LEFT(B415,1)&amp;"."&amp;RIGHT(B415,1)+1</f>
        <v>Q.2</v>
      </c>
      <c r="E415" s="18" t="str">
        <f>IFERROR(INDEX('L2'!$E$6:$E$502,MATCH(D415,'L2'!$O$6:$O$502,0)),"  ")</f>
        <v>General Plumbing</v>
      </c>
      <c r="F415" s="18" t="str">
        <f>LEFT(D415,1)&amp;"."&amp;RIGHT(D415,1)+1</f>
        <v>Q.3</v>
      </c>
      <c r="G415" s="18" t="str">
        <f>IFERROR(INDEX('L2'!$E$6:$E$502,MATCH(F415,'L2'!$O$6:$O$502,0)),"  ")</f>
        <v>HVAC</v>
      </c>
      <c r="H415" s="18" t="str">
        <f>LEFT(F415,1)&amp;"."&amp;RIGHT(F415,1)+1</f>
        <v>Q.4</v>
      </c>
      <c r="I415" s="18" t="str">
        <f>IFERROR(INDEX('L2'!$E$6:$E$502,MATCH(H415,'L2'!$O$6:$O$502,0)),"  ")</f>
        <v>Kitchen Plumbing</v>
      </c>
      <c r="J415" s="18" t="str">
        <f>LEFT(H415,1)&amp;"."&amp;RIGHT(H415,1)+1</f>
        <v>Q.5</v>
      </c>
      <c r="K415" s="18" t="str">
        <f>IFERROR(INDEX('L2'!$E$6:$E$502,MATCH(J415,'L2'!$O$6:$O$502,0)),"  ")</f>
        <v xml:space="preserve">  </v>
      </c>
      <c r="L415" s="18" t="str">
        <f>LEFT(J415,1)&amp;"."&amp;RIGHT(J415,1)+1</f>
        <v>Q.6</v>
      </c>
      <c r="M415" s="18" t="str">
        <f>IFERROR(INDEX('L2'!$E$6:$E$502,MATCH(L415,'L2'!$O$6:$O$502,0)),"  ")</f>
        <v xml:space="preserve">  </v>
      </c>
      <c r="N415" s="18" t="str">
        <f>LEFT(L415,1)&amp;"."&amp;RIGHT(L415,1)+1</f>
        <v>Q.7</v>
      </c>
      <c r="O415" s="18" t="str">
        <f>IFERROR(INDEX('L2'!$E$6:$E$502,MATCH(N415,'L2'!$O$6:$O$502,0)),"  ")</f>
        <v xml:space="preserve">  </v>
      </c>
      <c r="P415" s="18" t="str">
        <f>LEFT(N415,1)&amp;"."&amp;RIGHT(N415,1)+1</f>
        <v>Q.8</v>
      </c>
      <c r="Q415" s="18" t="str">
        <f>IFERROR(INDEX('L2'!$E$6:$E$502,MATCH(P415,'L2'!$O$6:$O$502,0)),"  ")</f>
        <v xml:space="preserve">  </v>
      </c>
      <c r="R415" s="18" t="str">
        <f>LEFT(P415,1)&amp;"."&amp;RIGHT(P415,1)+1</f>
        <v>Q.9</v>
      </c>
      <c r="S415" s="18" t="str">
        <f>IFERROR(INDEX('L2'!$E$6:$E$502,MATCH(R415,'L2'!$O$6:$O$502,0)),"  ")</f>
        <v xml:space="preserve">  </v>
      </c>
      <c r="T415" s="18" t="str">
        <f>LEFT(R415,1)&amp;"."&amp;RIGHT(R415,1)+1</f>
        <v>Q.10</v>
      </c>
      <c r="U415" s="18" t="str">
        <f>IFERROR(INDEX('L2'!$E$6:$E$502,MATCH(T415,'L2'!$O$6:$O$502,0)),"  ")</f>
        <v xml:space="preserve">  </v>
      </c>
    </row>
    <row r="416" spans="2:21" ht="16">
      <c r="B416" s="5" t="str">
        <f>B415&amp;".1"</f>
        <v>Q.1.1</v>
      </c>
      <c r="C416" s="6" t="str">
        <f>B416&amp;" - "&amp;IFERROR(INDEX('L2'!$G$6:$G$502,MATCH(B416,'L2'!$P$6:$P$502,0)),"  ")</f>
        <v>Q.1.1 - Bathroom Plumbing Allowance</v>
      </c>
      <c r="D416" s="5" t="str">
        <f>D415&amp;".1"</f>
        <v>Q.2.1</v>
      </c>
      <c r="E416" s="6" t="str">
        <f>D416&amp;" - "&amp;IFERROR(INDEX('L2'!$G$6:$G$502,MATCH(D416,'L2'!$P$6:$P$502,0)),"  ")</f>
        <v>Q.2.1 - Plumbing Allowance</v>
      </c>
      <c r="F416" s="5" t="str">
        <f>F415&amp;".1"</f>
        <v>Q.3.1</v>
      </c>
      <c r="G416" s="6" t="str">
        <f>F416&amp;" - "&amp;IFERROR(INDEX('L2'!$G$6:$G$502,MATCH(F416,'L2'!$P$6:$P$502,0)),"  ")</f>
        <v>Q.3.1 - Ac W/ Heating Unit, 1,000 Sf, 2.0 Ton</v>
      </c>
      <c r="H416" s="5" t="str">
        <f>H415&amp;".1"</f>
        <v>Q.4.1</v>
      </c>
      <c r="I416" s="6" t="str">
        <f>H416&amp;" - "&amp;IFERROR(INDEX('L2'!$G$6:$G$502,MATCH(H416,'L2'!$P$6:$P$502,0)),"  ")</f>
        <v>Q.4.1 - Garbage Disposal</v>
      </c>
      <c r="J416" s="5" t="str">
        <f>J415&amp;".1"</f>
        <v>Q.5.1</v>
      </c>
      <c r="K416" s="6" t="str">
        <f>J416&amp;" - "&amp;IFERROR(INDEX('L2'!$G$6:$G$502,MATCH(J416,'L2'!$P$6:$P$502,0)),"  ")</f>
        <v xml:space="preserve">Q.5.1 -   </v>
      </c>
      <c r="L416" s="5" t="str">
        <f>L415&amp;".1"</f>
        <v>Q.6.1</v>
      </c>
      <c r="M416" s="6" t="str">
        <f>L416&amp;" - "&amp;IFERROR(INDEX('L2'!$G$6:$G$502,MATCH(L416,'L2'!$P$6:$P$502,0)),"  ")</f>
        <v xml:space="preserve">Q.6.1 -   </v>
      </c>
      <c r="N416" s="5" t="str">
        <f>N415&amp;".1"</f>
        <v>Q.7.1</v>
      </c>
      <c r="O416" s="6" t="str">
        <f>N416&amp;" - "&amp;IFERROR(INDEX('L2'!$G$6:$G$502,MATCH(N416,'L2'!$P$6:$P$502,0)),"  ")</f>
        <v xml:space="preserve">Q.7.1 -   </v>
      </c>
      <c r="P416" s="5" t="str">
        <f>P415&amp;".1"</f>
        <v>Q.8.1</v>
      </c>
      <c r="Q416" s="6" t="str">
        <f>P416&amp;" - "&amp;IFERROR(INDEX('L2'!$G$6:$G$502,MATCH(P416,'L2'!$P$6:$P$502,0)),"  ")</f>
        <v xml:space="preserve">Q.8.1 -   </v>
      </c>
      <c r="R416" s="5" t="str">
        <f>R415&amp;".1"</f>
        <v>Q.9.1</v>
      </c>
      <c r="S416" s="6" t="str">
        <f>R416&amp;" - "&amp;IFERROR(INDEX('L2'!$G$6:$G$502,MATCH(R416,'L2'!$P$6:$P$502,0)),"  ")</f>
        <v xml:space="preserve">Q.9.1 -   </v>
      </c>
      <c r="T416" s="5" t="str">
        <f>T415&amp;".1"</f>
        <v>Q.10.1</v>
      </c>
      <c r="U416" s="6" t="str">
        <f>T416&amp;" - "&amp;IFERROR(INDEX('L2'!$G$6:$G$502,MATCH(T416,'L2'!$P$6:$P$502,0)),"  ")</f>
        <v xml:space="preserve">Q.10.1 -   </v>
      </c>
    </row>
    <row r="417" spans="2:21" ht="16">
      <c r="B417" s="5" t="str">
        <f>B415&amp;"."&amp;RIGHT(B416,LEN(B416)-4)+1</f>
        <v>Q.1.2</v>
      </c>
      <c r="C417" s="6" t="str">
        <f>B417&amp;" - "&amp;IFERROR(INDEX('L2'!$G$6:$G$502,MATCH(B417,'L2'!$P$6:$P$502,0)),"  ")</f>
        <v>Q.1.2 - Bathroom Sink With Faucet Fixture</v>
      </c>
      <c r="D417" s="5" t="str">
        <f>D415&amp;"."&amp;RIGHT(D416,LEN(D416)-4)+1</f>
        <v>Q.2.2</v>
      </c>
      <c r="E417" s="6" t="str">
        <f>D417&amp;" - "&amp;IFERROR(INDEX('L2'!$G$6:$G$502,MATCH(D417,'L2'!$P$6:$P$502,0)),"  ")</f>
        <v>Q.2.2 - Plumbing Finish Work, Per Hour</v>
      </c>
      <c r="F417" s="5" t="str">
        <f>F415&amp;"."&amp;RIGHT(F416,LEN(F416)-4)+1</f>
        <v>Q.3.2</v>
      </c>
      <c r="G417" s="6" t="str">
        <f>F417&amp;" - "&amp;IFERROR(INDEX('L2'!$G$6:$G$502,MATCH(F417,'L2'!$P$6:$P$502,0)),"  ")</f>
        <v>Q.3.2 - Ac W/ Heating Unit, 2,000 Sf, 3.5 Ton</v>
      </c>
      <c r="H417" s="5" t="str">
        <f>H415&amp;"."&amp;RIGHT(H416,LEN(H416)-4)+1</f>
        <v>Q.4.2</v>
      </c>
      <c r="I417" s="6" t="str">
        <f>H417&amp;" - "&amp;IFERROR(INDEX('L2'!$G$6:$G$502,MATCH(H417,'L2'!$P$6:$P$502,0)),"  ")</f>
        <v>Q.4.2 - Hookup Dishwasher</v>
      </c>
      <c r="J417" s="5" t="str">
        <f>J415&amp;"."&amp;RIGHT(J416,LEN(J416)-4)+1</f>
        <v>Q.5.2</v>
      </c>
      <c r="K417" s="6" t="str">
        <f>J417&amp;" - "&amp;IFERROR(INDEX('L2'!$G$6:$G$502,MATCH(J417,'L2'!$P$6:$P$502,0)),"  ")</f>
        <v xml:space="preserve">Q.5.2 -   </v>
      </c>
      <c r="L417" s="5" t="str">
        <f>L415&amp;"."&amp;RIGHT(L416,LEN(L416)-4)+1</f>
        <v>Q.6.2</v>
      </c>
      <c r="M417" s="6" t="str">
        <f>L417&amp;" - "&amp;IFERROR(INDEX('L2'!$G$6:$G$502,MATCH(L417,'L2'!$P$6:$P$502,0)),"  ")</f>
        <v xml:space="preserve">Q.6.2 -   </v>
      </c>
      <c r="N417" s="5" t="str">
        <f>N415&amp;"."&amp;RIGHT(N416,LEN(N416)-4)+1</f>
        <v>Q.7.2</v>
      </c>
      <c r="O417" s="6" t="str">
        <f>N417&amp;" - "&amp;IFERROR(INDEX('L2'!$G$6:$G$502,MATCH(N417,'L2'!$P$6:$P$502,0)),"  ")</f>
        <v xml:space="preserve">Q.7.2 -   </v>
      </c>
      <c r="P417" s="5" t="str">
        <f>P415&amp;"."&amp;RIGHT(P416,LEN(P416)-4)+1</f>
        <v>Q.8.2</v>
      </c>
      <c r="Q417" s="6" t="str">
        <f>P417&amp;" - "&amp;IFERROR(INDEX('L2'!$G$6:$G$502,MATCH(P417,'L2'!$P$6:$P$502,0)),"  ")</f>
        <v xml:space="preserve">Q.8.2 -   </v>
      </c>
      <c r="R417" s="5" t="str">
        <f>R415&amp;"."&amp;RIGHT(R416,LEN(R416)-4)+1</f>
        <v>Q.9.2</v>
      </c>
      <c r="S417" s="6" t="str">
        <f>R417&amp;" - "&amp;IFERROR(INDEX('L2'!$G$6:$G$502,MATCH(R417,'L2'!$P$6:$P$502,0)),"  ")</f>
        <v xml:space="preserve">Q.9.2 -   </v>
      </c>
      <c r="T417" s="5" t="str">
        <f>T415&amp;"."&amp;RIGHT(T416,LEN(T416)-5)+1</f>
        <v>Q.10.2</v>
      </c>
      <c r="U417" s="6" t="str">
        <f>T417&amp;" - "&amp;IFERROR(INDEX('L2'!$G$6:$G$502,MATCH(T417,'L2'!$P$6:$P$502,0)),"  ")</f>
        <v xml:space="preserve">Q.10.2 -   </v>
      </c>
    </row>
    <row r="418" spans="2:21" ht="16">
      <c r="B418" s="5" t="str">
        <f>B415&amp;"."&amp;RIGHT(B417,LEN(B417)-4)+1</f>
        <v>Q.1.3</v>
      </c>
      <c r="C418" s="6" t="str">
        <f>B418&amp;" - "&amp;IFERROR(INDEX('L2'!$G$6:$G$502,MATCH(B418,'L2'!$P$6:$P$502,0)),"  ")</f>
        <v>Q.1.3 - Fiberglass Shower Stall</v>
      </c>
      <c r="D418" s="5" t="str">
        <f>D415&amp;"."&amp;RIGHT(D417,LEN(D417)-4)+1</f>
        <v>Q.2.3</v>
      </c>
      <c r="E418" s="6" t="str">
        <f>D418&amp;" - "&amp;IFERROR(INDEX('L2'!$G$6:$G$502,MATCH(D418,'L2'!$P$6:$P$502,0)),"  ")</f>
        <v>Q.2.3 - Plumbing Rough-In, Per Hour</v>
      </c>
      <c r="F418" s="5" t="str">
        <f>F415&amp;"."&amp;RIGHT(F417,LEN(F417)-4)+1</f>
        <v>Q.3.3</v>
      </c>
      <c r="G418" s="6" t="str">
        <f>F418&amp;" - "&amp;IFERROR(INDEX('L2'!$G$6:$G$502,MATCH(F418,'L2'!$P$6:$P$502,0)),"  ")</f>
        <v>Q.3.3 - Ac W/ Heating Unit, 3,000 Sf, 5.0 Ton</v>
      </c>
      <c r="H418" s="5" t="str">
        <f>H415&amp;"."&amp;RIGHT(H417,LEN(H417)-4)+1</f>
        <v>Q.4.3</v>
      </c>
      <c r="I418" s="6" t="str">
        <f>H418&amp;" - "&amp;IFERROR(INDEX('L2'!$G$6:$G$502,MATCH(H418,'L2'!$P$6:$P$502,0)),"  ")</f>
        <v>Q.4.3 - Kitchen Faucet Fixture</v>
      </c>
      <c r="J418" s="5" t="str">
        <f>J415&amp;"."&amp;RIGHT(J417,LEN(J417)-4)+1</f>
        <v>Q.5.3</v>
      </c>
      <c r="K418" s="6" t="str">
        <f>J418&amp;" - "&amp;IFERROR(INDEX('L2'!$G$6:$G$502,MATCH(J418,'L2'!$P$6:$P$502,0)),"  ")</f>
        <v xml:space="preserve">Q.5.3 -   </v>
      </c>
      <c r="L418" s="5" t="str">
        <f>L415&amp;"."&amp;RIGHT(L417,LEN(L417)-4)+1</f>
        <v>Q.6.3</v>
      </c>
      <c r="M418" s="6" t="str">
        <f>L418&amp;" - "&amp;IFERROR(INDEX('L2'!$G$6:$G$502,MATCH(L418,'L2'!$P$6:$P$502,0)),"  ")</f>
        <v xml:space="preserve">Q.6.3 -   </v>
      </c>
      <c r="N418" s="5" t="str">
        <f>N415&amp;"."&amp;RIGHT(N417,LEN(N417)-4)+1</f>
        <v>Q.7.3</v>
      </c>
      <c r="O418" s="6" t="str">
        <f>N418&amp;" - "&amp;IFERROR(INDEX('L2'!$G$6:$G$502,MATCH(N418,'L2'!$P$6:$P$502,0)),"  ")</f>
        <v xml:space="preserve">Q.7.3 -   </v>
      </c>
      <c r="P418" s="5" t="str">
        <f>P415&amp;"."&amp;RIGHT(P417,LEN(P417)-4)+1</f>
        <v>Q.8.3</v>
      </c>
      <c r="Q418" s="6" t="str">
        <f>P418&amp;" - "&amp;IFERROR(INDEX('L2'!$G$6:$G$502,MATCH(P418,'L2'!$P$6:$P$502,0)),"  ")</f>
        <v xml:space="preserve">Q.8.3 -   </v>
      </c>
      <c r="R418" s="5" t="str">
        <f>R415&amp;"."&amp;RIGHT(R417,LEN(R417)-4)+1</f>
        <v>Q.9.3</v>
      </c>
      <c r="S418" s="6" t="str">
        <f>R418&amp;" - "&amp;IFERROR(INDEX('L2'!$G$6:$G$502,MATCH(R418,'L2'!$P$6:$P$502,0)),"  ")</f>
        <v xml:space="preserve">Q.9.3 -   </v>
      </c>
      <c r="T418" s="5" t="str">
        <f>T415&amp;"."&amp;RIGHT(T417,LEN(T417)-5)+1</f>
        <v>Q.10.3</v>
      </c>
      <c r="U418" s="6" t="str">
        <f>T418&amp;" - "&amp;IFERROR(INDEX('L2'!$G$6:$G$502,MATCH(T418,'L2'!$P$6:$P$502,0)),"  ")</f>
        <v xml:space="preserve">Q.10.3 -   </v>
      </c>
    </row>
    <row r="419" spans="2:21" ht="16">
      <c r="B419" s="5" t="str">
        <f>B415&amp;"."&amp;RIGHT(B418,LEN(B418)-4)+1</f>
        <v>Q.1.4</v>
      </c>
      <c r="C419" s="6" t="str">
        <f>B419&amp;" - "&amp;IFERROR(INDEX('L2'!$G$6:$G$502,MATCH(B419,'L2'!$P$6:$P$502,0)),"  ")</f>
        <v>Q.1.4 - Fiberglass Tub</v>
      </c>
      <c r="D419" s="5" t="str">
        <f>D415&amp;"."&amp;RIGHT(D418,LEN(D418)-4)+1</f>
        <v>Q.2.4</v>
      </c>
      <c r="E419" s="6" t="str">
        <f>D419&amp;" - "&amp;IFERROR(INDEX('L2'!$G$6:$G$502,MATCH(D419,'L2'!$P$6:$P$502,0)),"  ")</f>
        <v>Q.2.4 - Replace Electric Water Heater, 40 Gallon</v>
      </c>
      <c r="F419" s="5" t="str">
        <f>F415&amp;"."&amp;RIGHT(F418,LEN(F418)-4)+1</f>
        <v>Q.3.4</v>
      </c>
      <c r="G419" s="6" t="str">
        <f>F419&amp;" - "&amp;IFERROR(INDEX('L2'!$G$6:$G$502,MATCH(F419,'L2'!$P$6:$P$502,0)),"  ")</f>
        <v>Q.3.4 - Clean Ductwork</v>
      </c>
      <c r="H419" s="5" t="str">
        <f>H415&amp;"."&amp;RIGHT(H418,LEN(H418)-4)+1</f>
        <v>Q.4.4</v>
      </c>
      <c r="I419" s="6" t="str">
        <f>H419&amp;" - "&amp;IFERROR(INDEX('L2'!$G$6:$G$502,MATCH(H419,'L2'!$P$6:$P$502,0)),"  ")</f>
        <v>Q.4.4 - Kitchen Plumbing Allowance</v>
      </c>
      <c r="J419" s="5" t="str">
        <f>J415&amp;"."&amp;RIGHT(J418,LEN(J418)-4)+1</f>
        <v>Q.5.4</v>
      </c>
      <c r="K419" s="6" t="str">
        <f>J419&amp;" - "&amp;IFERROR(INDEX('L2'!$G$6:$G$502,MATCH(J419,'L2'!$P$6:$P$502,0)),"  ")</f>
        <v xml:space="preserve">Q.5.4 -   </v>
      </c>
      <c r="L419" s="5" t="str">
        <f>L415&amp;"."&amp;RIGHT(L418,LEN(L418)-4)+1</f>
        <v>Q.6.4</v>
      </c>
      <c r="M419" s="6" t="str">
        <f>L419&amp;" - "&amp;IFERROR(INDEX('L2'!$G$6:$G$502,MATCH(L419,'L2'!$P$6:$P$502,0)),"  ")</f>
        <v xml:space="preserve">Q.6.4 -   </v>
      </c>
      <c r="N419" s="5" t="str">
        <f>N415&amp;"."&amp;RIGHT(N418,LEN(N418)-4)+1</f>
        <v>Q.7.4</v>
      </c>
      <c r="O419" s="6" t="str">
        <f>N419&amp;" - "&amp;IFERROR(INDEX('L2'!$G$6:$G$502,MATCH(N419,'L2'!$P$6:$P$502,0)),"  ")</f>
        <v xml:space="preserve">Q.7.4 -   </v>
      </c>
      <c r="P419" s="5" t="str">
        <f>P415&amp;"."&amp;RIGHT(P418,LEN(P418)-4)+1</f>
        <v>Q.8.4</v>
      </c>
      <c r="Q419" s="6" t="str">
        <f>P419&amp;" - "&amp;IFERROR(INDEX('L2'!$G$6:$G$502,MATCH(P419,'L2'!$P$6:$P$502,0)),"  ")</f>
        <v xml:space="preserve">Q.8.4 -   </v>
      </c>
      <c r="R419" s="5" t="str">
        <f>R415&amp;"."&amp;RIGHT(R418,LEN(R418)-4)+1</f>
        <v>Q.9.4</v>
      </c>
      <c r="S419" s="6" t="str">
        <f>R419&amp;" - "&amp;IFERROR(INDEX('L2'!$G$6:$G$502,MATCH(R419,'L2'!$P$6:$P$502,0)),"  ")</f>
        <v xml:space="preserve">Q.9.4 -   </v>
      </c>
      <c r="T419" s="5" t="str">
        <f>T415&amp;"."&amp;RIGHT(T418,LEN(T418)-5)+1</f>
        <v>Q.10.4</v>
      </c>
      <c r="U419" s="6" t="str">
        <f>T419&amp;" - "&amp;IFERROR(INDEX('L2'!$G$6:$G$502,MATCH(T419,'L2'!$P$6:$P$502,0)),"  ")</f>
        <v xml:space="preserve">Q.10.4 -   </v>
      </c>
    </row>
    <row r="420" spans="2:21" ht="16">
      <c r="B420" s="5" t="str">
        <f>B415&amp;"."&amp;RIGHT(B419,LEN(B419)-4)+1</f>
        <v>Q.1.5</v>
      </c>
      <c r="C420" s="6" t="str">
        <f>B420&amp;" - "&amp;IFERROR(INDEX('L2'!$G$6:$G$502,MATCH(B420,'L2'!$P$6:$P$502,0)),"  ")</f>
        <v>Q.1.5 - Fiberglass Tub/Shower Surround</v>
      </c>
      <c r="D420" s="5" t="str">
        <f>D415&amp;"."&amp;RIGHT(D419,LEN(D419)-4)+1</f>
        <v>Q.2.5</v>
      </c>
      <c r="E420" s="6" t="str">
        <f>D420&amp;" - "&amp;IFERROR(INDEX('L2'!$G$6:$G$502,MATCH(D420,'L2'!$P$6:$P$502,0)),"  ")</f>
        <v>Q.2.5 - Replace Gas Water Heater, 40 Gallon</v>
      </c>
      <c r="F420" s="5" t="str">
        <f>F415&amp;"."&amp;RIGHT(F419,LEN(F419)-4)+1</f>
        <v>Q.3.5</v>
      </c>
      <c r="G420" s="6" t="str">
        <f>F420&amp;" - "&amp;IFERROR(INDEX('L2'!$G$6:$G$502,MATCH(F420,'L2'!$P$6:$P$502,0)),"  ")</f>
        <v>Q.3.5 - Hvac Allowance</v>
      </c>
      <c r="H420" s="5" t="str">
        <f>H415&amp;"."&amp;RIGHT(H419,LEN(H419)-4)+1</f>
        <v>Q.4.5</v>
      </c>
      <c r="I420" s="6" t="str">
        <f>H420&amp;" - "&amp;IFERROR(INDEX('L2'!$G$6:$G$502,MATCH(H420,'L2'!$P$6:$P$502,0)),"  ")</f>
        <v>Q.4.5 - Refrigerator Water Supply</v>
      </c>
      <c r="J420" s="5" t="str">
        <f>J415&amp;"."&amp;RIGHT(J419,LEN(J419)-4)+1</f>
        <v>Q.5.5</v>
      </c>
      <c r="K420" s="6" t="str">
        <f>J420&amp;" - "&amp;IFERROR(INDEX('L2'!$G$6:$G$502,MATCH(J420,'L2'!$P$6:$P$502,0)),"  ")</f>
        <v xml:space="preserve">Q.5.5 -   </v>
      </c>
      <c r="L420" s="5" t="str">
        <f>L415&amp;"."&amp;RIGHT(L419,LEN(L419)-4)+1</f>
        <v>Q.6.5</v>
      </c>
      <c r="M420" s="6" t="str">
        <f>L420&amp;" - "&amp;IFERROR(INDEX('L2'!$G$6:$G$502,MATCH(L420,'L2'!$P$6:$P$502,0)),"  ")</f>
        <v xml:space="preserve">Q.6.5 -   </v>
      </c>
      <c r="N420" s="5" t="str">
        <f>N415&amp;"."&amp;RIGHT(N419,LEN(N419)-4)+1</f>
        <v>Q.7.5</v>
      </c>
      <c r="O420" s="6" t="str">
        <f>N420&amp;" - "&amp;IFERROR(INDEX('L2'!$G$6:$G$502,MATCH(N420,'L2'!$P$6:$P$502,0)),"  ")</f>
        <v xml:space="preserve">Q.7.5 -   </v>
      </c>
      <c r="P420" s="5" t="str">
        <f>P415&amp;"."&amp;RIGHT(P419,LEN(P419)-4)+1</f>
        <v>Q.8.5</v>
      </c>
      <c r="Q420" s="6" t="str">
        <f>P420&amp;" - "&amp;IFERROR(INDEX('L2'!$G$6:$G$502,MATCH(P420,'L2'!$P$6:$P$502,0)),"  ")</f>
        <v xml:space="preserve">Q.8.5 -   </v>
      </c>
      <c r="R420" s="5" t="str">
        <f>R415&amp;"."&amp;RIGHT(R419,LEN(R419)-4)+1</f>
        <v>Q.9.5</v>
      </c>
      <c r="S420" s="6" t="str">
        <f>R420&amp;" - "&amp;IFERROR(INDEX('L2'!$G$6:$G$502,MATCH(R420,'L2'!$P$6:$P$502,0)),"  ")</f>
        <v xml:space="preserve">Q.9.5 -   </v>
      </c>
      <c r="T420" s="5" t="str">
        <f>T415&amp;"."&amp;RIGHT(T419,LEN(T419)-5)+1</f>
        <v>Q.10.5</v>
      </c>
      <c r="U420" s="6" t="str">
        <f>T420&amp;" - "&amp;IFERROR(INDEX('L2'!$G$6:$G$502,MATCH(T420,'L2'!$P$6:$P$502,0)),"  ")</f>
        <v xml:space="preserve">Q.10.5 -   </v>
      </c>
    </row>
    <row r="421" spans="2:21" ht="16">
      <c r="B421" s="5" t="str">
        <f>B415&amp;"."&amp;RIGHT(B420,LEN(B420)-4)+1</f>
        <v>Q.1.6</v>
      </c>
      <c r="C421" s="6" t="str">
        <f>B421&amp;" - "&amp;IFERROR(INDEX('L2'!$G$6:$G$502,MATCH(B421,'L2'!$P$6:$P$502,0)),"  ")</f>
        <v>Q.1.6 - Pedestal Sink</v>
      </c>
      <c r="D421" s="5" t="str">
        <f>D415&amp;"."&amp;RIGHT(D420,LEN(D420)-4)+1</f>
        <v>Q.2.6</v>
      </c>
      <c r="E421" s="6" t="str">
        <f>D421&amp;" - "&amp;IFERROR(INDEX('L2'!$G$6:$G$502,MATCH(D421,'L2'!$P$6:$P$502,0)),"  ")</f>
        <v xml:space="preserve">Q.2.6 -   </v>
      </c>
      <c r="F421" s="5" t="str">
        <f>F415&amp;"."&amp;RIGHT(F420,LEN(F420)-4)+1</f>
        <v>Q.3.6</v>
      </c>
      <c r="G421" s="6" t="str">
        <f>F421&amp;" - "&amp;IFERROR(INDEX('L2'!$G$6:$G$502,MATCH(F421,'L2'!$P$6:$P$502,0)),"  ")</f>
        <v>Q.3.6 - Hvac Electrical Only Allowance</v>
      </c>
      <c r="H421" s="5" t="str">
        <f>H415&amp;"."&amp;RIGHT(H420,LEN(H420)-4)+1</f>
        <v>Q.4.6</v>
      </c>
      <c r="I421" s="6" t="str">
        <f>H421&amp;" - "&amp;IFERROR(INDEX('L2'!$G$6:$G$502,MATCH(H421,'L2'!$P$6:$P$502,0)),"  ")</f>
        <v xml:space="preserve">Q.4.6 -   </v>
      </c>
      <c r="J421" s="5" t="str">
        <f>J415&amp;"."&amp;RIGHT(J420,LEN(J420)-4)+1</f>
        <v>Q.5.6</v>
      </c>
      <c r="K421" s="6" t="str">
        <f>J421&amp;" - "&amp;IFERROR(INDEX('L2'!$G$6:$G$502,MATCH(J421,'L2'!$P$6:$P$502,0)),"  ")</f>
        <v xml:space="preserve">Q.5.6 -   </v>
      </c>
      <c r="L421" s="5" t="str">
        <f>L415&amp;"."&amp;RIGHT(L420,LEN(L420)-4)+1</f>
        <v>Q.6.6</v>
      </c>
      <c r="M421" s="6" t="str">
        <f>L421&amp;" - "&amp;IFERROR(INDEX('L2'!$G$6:$G$502,MATCH(L421,'L2'!$P$6:$P$502,0)),"  ")</f>
        <v xml:space="preserve">Q.6.6 -   </v>
      </c>
      <c r="N421" s="5" t="str">
        <f>N415&amp;"."&amp;RIGHT(N420,LEN(N420)-4)+1</f>
        <v>Q.7.6</v>
      </c>
      <c r="O421" s="6" t="str">
        <f>N421&amp;" - "&amp;IFERROR(INDEX('L2'!$G$6:$G$502,MATCH(N421,'L2'!$P$6:$P$502,0)),"  ")</f>
        <v xml:space="preserve">Q.7.6 -   </v>
      </c>
      <c r="P421" s="5" t="str">
        <f>P415&amp;"."&amp;RIGHT(P420,LEN(P420)-4)+1</f>
        <v>Q.8.6</v>
      </c>
      <c r="Q421" s="6" t="str">
        <f>P421&amp;" - "&amp;IFERROR(INDEX('L2'!$G$6:$G$502,MATCH(P421,'L2'!$P$6:$P$502,0)),"  ")</f>
        <v xml:space="preserve">Q.8.6 -   </v>
      </c>
      <c r="R421" s="5" t="str">
        <f>R415&amp;"."&amp;RIGHT(R420,LEN(R420)-4)+1</f>
        <v>Q.9.6</v>
      </c>
      <c r="S421" s="6" t="str">
        <f>R421&amp;" - "&amp;IFERROR(INDEX('L2'!$G$6:$G$502,MATCH(R421,'L2'!$P$6:$P$502,0)),"  ")</f>
        <v xml:space="preserve">Q.9.6 -   </v>
      </c>
      <c r="T421" s="5" t="str">
        <f>T415&amp;"."&amp;RIGHT(T420,LEN(T420)-5)+1</f>
        <v>Q.10.6</v>
      </c>
      <c r="U421" s="6" t="str">
        <f>T421&amp;" - "&amp;IFERROR(INDEX('L2'!$G$6:$G$502,MATCH(T421,'L2'!$P$6:$P$502,0)),"  ")</f>
        <v xml:space="preserve">Q.10.6 -   </v>
      </c>
    </row>
    <row r="422" spans="2:21" ht="16">
      <c r="B422" s="5" t="str">
        <f>B415&amp;"."&amp;RIGHT(B421,LEN(B421)-4)+1</f>
        <v>Q.1.7</v>
      </c>
      <c r="C422" s="6" t="str">
        <f>B422&amp;" - "&amp;IFERROR(INDEX('L2'!$G$6:$G$502,MATCH(B422,'L2'!$P$6:$P$502,0)),"  ")</f>
        <v>Q.1.7 - Showerhead/Tub Kit</v>
      </c>
      <c r="D422" s="5" t="str">
        <f>D415&amp;"."&amp;RIGHT(D421,LEN(D421)-4)+1</f>
        <v>Q.2.7</v>
      </c>
      <c r="E422" s="6" t="str">
        <f>D422&amp;" - "&amp;IFERROR(INDEX('L2'!$G$6:$G$502,MATCH(D422,'L2'!$P$6:$P$502,0)),"  ")</f>
        <v xml:space="preserve">Q.2.7 -   </v>
      </c>
      <c r="F422" s="5" t="str">
        <f>F415&amp;"."&amp;RIGHT(F421,LEN(F421)-4)+1</f>
        <v>Q.3.7</v>
      </c>
      <c r="G422" s="6" t="str">
        <f>F422&amp;" - "&amp;IFERROR(INDEX('L2'!$G$6:$G$502,MATCH(F422,'L2'!$P$6:$P$502,0)),"  ")</f>
        <v>Q.3.7 - Hvac Equipment Tune-Up/Service Call</v>
      </c>
      <c r="H422" s="5" t="str">
        <f>H415&amp;"."&amp;RIGHT(H421,LEN(H421)-4)+1</f>
        <v>Q.4.7</v>
      </c>
      <c r="I422" s="6" t="str">
        <f>H422&amp;" - "&amp;IFERROR(INDEX('L2'!$G$6:$G$502,MATCH(H422,'L2'!$P$6:$P$502,0)),"  ")</f>
        <v xml:space="preserve">Q.4.7 -   </v>
      </c>
      <c r="J422" s="5" t="str">
        <f>J415&amp;"."&amp;RIGHT(J421,LEN(J421)-4)+1</f>
        <v>Q.5.7</v>
      </c>
      <c r="K422" s="6" t="str">
        <f>J422&amp;" - "&amp;IFERROR(INDEX('L2'!$G$6:$G$502,MATCH(J422,'L2'!$P$6:$P$502,0)),"  ")</f>
        <v xml:space="preserve">Q.5.7 -   </v>
      </c>
      <c r="L422" s="5" t="str">
        <f>L415&amp;"."&amp;RIGHT(L421,LEN(L421)-4)+1</f>
        <v>Q.6.7</v>
      </c>
      <c r="M422" s="6" t="str">
        <f>L422&amp;" - "&amp;IFERROR(INDEX('L2'!$G$6:$G$502,MATCH(L422,'L2'!$P$6:$P$502,0)),"  ")</f>
        <v xml:space="preserve">Q.6.7 -   </v>
      </c>
      <c r="N422" s="5" t="str">
        <f>N415&amp;"."&amp;RIGHT(N421,LEN(N421)-4)+1</f>
        <v>Q.7.7</v>
      </c>
      <c r="O422" s="6" t="str">
        <f>N422&amp;" - "&amp;IFERROR(INDEX('L2'!$G$6:$G$502,MATCH(N422,'L2'!$P$6:$P$502,0)),"  ")</f>
        <v xml:space="preserve">Q.7.7 -   </v>
      </c>
      <c r="P422" s="5" t="str">
        <f>P415&amp;"."&amp;RIGHT(P421,LEN(P421)-4)+1</f>
        <v>Q.8.7</v>
      </c>
      <c r="Q422" s="6" t="str">
        <f>P422&amp;" - "&amp;IFERROR(INDEX('L2'!$G$6:$G$502,MATCH(P422,'L2'!$P$6:$P$502,0)),"  ")</f>
        <v xml:space="preserve">Q.8.7 -   </v>
      </c>
      <c r="R422" s="5" t="str">
        <f>R415&amp;"."&amp;RIGHT(R421,LEN(R421)-4)+1</f>
        <v>Q.9.7</v>
      </c>
      <c r="S422" s="6" t="str">
        <f>R422&amp;" - "&amp;IFERROR(INDEX('L2'!$G$6:$G$502,MATCH(R422,'L2'!$P$6:$P$502,0)),"  ")</f>
        <v xml:space="preserve">Q.9.7 -   </v>
      </c>
      <c r="T422" s="5" t="str">
        <f>T415&amp;"."&amp;RIGHT(T421,LEN(T421)-5)+1</f>
        <v>Q.10.7</v>
      </c>
      <c r="U422" s="6" t="str">
        <f>T422&amp;" - "&amp;IFERROR(INDEX('L2'!$G$6:$G$502,MATCH(T422,'L2'!$P$6:$P$502,0)),"  ")</f>
        <v xml:space="preserve">Q.10.7 -   </v>
      </c>
    </row>
    <row r="423" spans="2:21" ht="16">
      <c r="B423" s="5" t="str">
        <f>B415&amp;"."&amp;RIGHT(B422,LEN(B422)-4)+1</f>
        <v>Q.1.8</v>
      </c>
      <c r="C423" s="6" t="str">
        <f>B423&amp;" - "&amp;IFERROR(INDEX('L2'!$G$6:$G$502,MATCH(B423,'L2'!$P$6:$P$502,0)),"  ")</f>
        <v>Q.1.8 - Toilet Seats</v>
      </c>
      <c r="D423" s="5" t="str">
        <f>D415&amp;"."&amp;RIGHT(D422,LEN(D422)-4)+1</f>
        <v>Q.2.8</v>
      </c>
      <c r="E423" s="6" t="str">
        <f>D423&amp;" - "&amp;IFERROR(INDEX('L2'!$G$6:$G$502,MATCH(D423,'L2'!$P$6:$P$502,0)),"  ")</f>
        <v xml:space="preserve">Q.2.8 -   </v>
      </c>
      <c r="F423" s="5" t="str">
        <f>F415&amp;"."&amp;RIGHT(F422,LEN(F422)-4)+1</f>
        <v>Q.3.8</v>
      </c>
      <c r="G423" s="6" t="str">
        <f>F423&amp;" - "&amp;IFERROR(INDEX('L2'!$G$6:$G$502,MATCH(F423,'L2'!$P$6:$P$502,0)),"  ")</f>
        <v>Q.3.8 - Hvac Finish Work, Per Hour</v>
      </c>
      <c r="H423" s="5" t="str">
        <f>H415&amp;"."&amp;RIGHT(H422,LEN(H422)-4)+1</f>
        <v>Q.4.8</v>
      </c>
      <c r="I423" s="6" t="str">
        <f>H423&amp;" - "&amp;IFERROR(INDEX('L2'!$G$6:$G$502,MATCH(H423,'L2'!$P$6:$P$502,0)),"  ")</f>
        <v xml:space="preserve">Q.4.8 -   </v>
      </c>
      <c r="J423" s="5" t="str">
        <f>J415&amp;"."&amp;RIGHT(J422,LEN(J422)-4)+1</f>
        <v>Q.5.8</v>
      </c>
      <c r="K423" s="6" t="str">
        <f>J423&amp;" - "&amp;IFERROR(INDEX('L2'!$G$6:$G$502,MATCH(J423,'L2'!$P$6:$P$502,0)),"  ")</f>
        <v xml:space="preserve">Q.5.8 -   </v>
      </c>
      <c r="L423" s="5" t="str">
        <f>L415&amp;"."&amp;RIGHT(L422,LEN(L422)-4)+1</f>
        <v>Q.6.8</v>
      </c>
      <c r="M423" s="6" t="str">
        <f>L423&amp;" - "&amp;IFERROR(INDEX('L2'!$G$6:$G$502,MATCH(L423,'L2'!$P$6:$P$502,0)),"  ")</f>
        <v xml:space="preserve">Q.6.8 -   </v>
      </c>
      <c r="N423" s="5" t="str">
        <f>N415&amp;"."&amp;RIGHT(N422,LEN(N422)-4)+1</f>
        <v>Q.7.8</v>
      </c>
      <c r="O423" s="6" t="str">
        <f>N423&amp;" - "&amp;IFERROR(INDEX('L2'!$G$6:$G$502,MATCH(N423,'L2'!$P$6:$P$502,0)),"  ")</f>
        <v xml:space="preserve">Q.7.8 -   </v>
      </c>
      <c r="P423" s="5" t="str">
        <f>P415&amp;"."&amp;RIGHT(P422,LEN(P422)-4)+1</f>
        <v>Q.8.8</v>
      </c>
      <c r="Q423" s="6" t="str">
        <f>P423&amp;" - "&amp;IFERROR(INDEX('L2'!$G$6:$G$502,MATCH(P423,'L2'!$P$6:$P$502,0)),"  ")</f>
        <v xml:space="preserve">Q.8.8 -   </v>
      </c>
      <c r="R423" s="5" t="str">
        <f>R415&amp;"."&amp;RIGHT(R422,LEN(R422)-4)+1</f>
        <v>Q.9.8</v>
      </c>
      <c r="S423" s="6" t="str">
        <f>R423&amp;" - "&amp;IFERROR(INDEX('L2'!$G$6:$G$502,MATCH(R423,'L2'!$P$6:$P$502,0)),"  ")</f>
        <v xml:space="preserve">Q.9.8 -   </v>
      </c>
      <c r="T423" s="5" t="str">
        <f>T415&amp;"."&amp;RIGHT(T422,LEN(T422)-5)+1</f>
        <v>Q.10.8</v>
      </c>
      <c r="U423" s="6" t="str">
        <f>T423&amp;" - "&amp;IFERROR(INDEX('L2'!$G$6:$G$502,MATCH(T423,'L2'!$P$6:$P$502,0)),"  ")</f>
        <v xml:space="preserve">Q.10.8 -   </v>
      </c>
    </row>
    <row r="424" spans="2:21" ht="16">
      <c r="B424" s="5" t="str">
        <f>B415&amp;"."&amp;RIGHT(B423,LEN(B423)-4)+1</f>
        <v>Q.1.9</v>
      </c>
      <c r="C424" s="6" t="str">
        <f>B424&amp;" - "&amp;IFERROR(INDEX('L2'!$G$6:$G$502,MATCH(B424,'L2'!$P$6:$P$502,0)),"  ")</f>
        <v>Q.1.9 - Toilets</v>
      </c>
      <c r="D424" s="5" t="str">
        <f>D415&amp;"."&amp;RIGHT(D423,LEN(D423)-4)+1</f>
        <v>Q.2.9</v>
      </c>
      <c r="E424" s="6" t="str">
        <f>D424&amp;" - "&amp;IFERROR(INDEX('L2'!$G$6:$G$502,MATCH(D424,'L2'!$P$6:$P$502,0)),"  ")</f>
        <v xml:space="preserve">Q.2.9 -   </v>
      </c>
      <c r="F424" s="5" t="str">
        <f>F415&amp;"."&amp;RIGHT(F423,LEN(F423)-4)+1</f>
        <v>Q.3.9</v>
      </c>
      <c r="G424" s="6" t="str">
        <f>F424&amp;" - "&amp;IFERROR(INDEX('L2'!$G$6:$G$502,MATCH(F424,'L2'!$P$6:$P$502,0)),"  ")</f>
        <v>Q.3.9 - Hvac Rough-In, Per Hour</v>
      </c>
      <c r="H424" s="5" t="str">
        <f>H415&amp;"."&amp;RIGHT(H423,LEN(H423)-4)+1</f>
        <v>Q.4.9</v>
      </c>
      <c r="I424" s="6" t="str">
        <f>H424&amp;" - "&amp;IFERROR(INDEX('L2'!$G$6:$G$502,MATCH(H424,'L2'!$P$6:$P$502,0)),"  ")</f>
        <v xml:space="preserve">Q.4.9 -   </v>
      </c>
      <c r="J424" s="5" t="str">
        <f>J415&amp;"."&amp;RIGHT(J423,LEN(J423)-4)+1</f>
        <v>Q.5.9</v>
      </c>
      <c r="K424" s="6" t="str">
        <f>J424&amp;" - "&amp;IFERROR(INDEX('L2'!$G$6:$G$502,MATCH(J424,'L2'!$P$6:$P$502,0)),"  ")</f>
        <v xml:space="preserve">Q.5.9 -   </v>
      </c>
      <c r="L424" s="5" t="str">
        <f>L415&amp;"."&amp;RIGHT(L423,LEN(L423)-4)+1</f>
        <v>Q.6.9</v>
      </c>
      <c r="M424" s="6" t="str">
        <f>L424&amp;" - "&amp;IFERROR(INDEX('L2'!$G$6:$G$502,MATCH(L424,'L2'!$P$6:$P$502,0)),"  ")</f>
        <v xml:space="preserve">Q.6.9 -   </v>
      </c>
      <c r="N424" s="5" t="str">
        <f>N415&amp;"."&amp;RIGHT(N423,LEN(N423)-4)+1</f>
        <v>Q.7.9</v>
      </c>
      <c r="O424" s="6" t="str">
        <f>N424&amp;" - "&amp;IFERROR(INDEX('L2'!$G$6:$G$502,MATCH(N424,'L2'!$P$6:$P$502,0)),"  ")</f>
        <v xml:space="preserve">Q.7.9 -   </v>
      </c>
      <c r="P424" s="5" t="str">
        <f>P415&amp;"."&amp;RIGHT(P423,LEN(P423)-4)+1</f>
        <v>Q.8.9</v>
      </c>
      <c r="Q424" s="6" t="str">
        <f>P424&amp;" - "&amp;IFERROR(INDEX('L2'!$G$6:$G$502,MATCH(P424,'L2'!$P$6:$P$502,0)),"  ")</f>
        <v xml:space="preserve">Q.8.9 -   </v>
      </c>
      <c r="R424" s="5" t="str">
        <f>R415&amp;"."&amp;RIGHT(R423,LEN(R423)-4)+1</f>
        <v>Q.9.9</v>
      </c>
      <c r="S424" s="6" t="str">
        <f>R424&amp;" - "&amp;IFERROR(INDEX('L2'!$G$6:$G$502,MATCH(R424,'L2'!$P$6:$P$502,0)),"  ")</f>
        <v xml:space="preserve">Q.9.9 -   </v>
      </c>
      <c r="T424" s="5" t="str">
        <f>T415&amp;"."&amp;RIGHT(T423,LEN(T423)-5)+1</f>
        <v>Q.10.9</v>
      </c>
      <c r="U424" s="6" t="str">
        <f>T424&amp;" - "&amp;IFERROR(INDEX('L2'!$G$6:$G$502,MATCH(T424,'L2'!$P$6:$P$502,0)),"  ")</f>
        <v xml:space="preserve">Q.10.9 -   </v>
      </c>
    </row>
    <row r="425" spans="2:21" ht="16">
      <c r="B425" s="5" t="str">
        <f>B415&amp;"."&amp;RIGHT(B424,LEN(B424)-4)+1</f>
        <v>Q.1.10</v>
      </c>
      <c r="C425" s="6" t="str">
        <f>B425&amp;" - "&amp;IFERROR(INDEX('L2'!$G$6:$G$502,MATCH(B425,'L2'!$P$6:$P$502,0)),"  ")</f>
        <v xml:space="preserve">Q.1.10 -   </v>
      </c>
      <c r="D425" s="5" t="str">
        <f>D415&amp;"."&amp;RIGHT(D424,LEN(D424)-4)+1</f>
        <v>Q.2.10</v>
      </c>
      <c r="E425" s="6" t="str">
        <f>D425&amp;" - "&amp;IFERROR(INDEX('L2'!$G$6:$G$502,MATCH(D425,'L2'!$P$6:$P$502,0)),"  ")</f>
        <v xml:space="preserve">Q.2.10 -   </v>
      </c>
      <c r="F425" s="5" t="str">
        <f>F415&amp;"."&amp;RIGHT(F424,LEN(F424)-4)+1</f>
        <v>Q.3.10</v>
      </c>
      <c r="G425" s="6" t="str">
        <f>F425&amp;" - "&amp;IFERROR(INDEX('L2'!$G$6:$G$502,MATCH(F425,'L2'!$P$6:$P$502,0)),"  ")</f>
        <v>Q.3.10 - Replace Supply Air Grilles/Returns</v>
      </c>
      <c r="H425" s="5" t="str">
        <f>H415&amp;"."&amp;RIGHT(H424,LEN(H424)-4)+1</f>
        <v>Q.4.10</v>
      </c>
      <c r="I425" s="6" t="str">
        <f>H425&amp;" - "&amp;IFERROR(INDEX('L2'!$G$6:$G$502,MATCH(H425,'L2'!$P$6:$P$502,0)),"  ")</f>
        <v xml:space="preserve">Q.4.10 -   </v>
      </c>
      <c r="J425" s="5" t="str">
        <f>J415&amp;"."&amp;RIGHT(J424,LEN(J424)-4)+1</f>
        <v>Q.5.10</v>
      </c>
      <c r="K425" s="6" t="str">
        <f>J425&amp;" - "&amp;IFERROR(INDEX('L2'!$G$6:$G$502,MATCH(J425,'L2'!$P$6:$P$502,0)),"  ")</f>
        <v xml:space="preserve">Q.5.10 -   </v>
      </c>
      <c r="L425" s="5" t="str">
        <f>L415&amp;"."&amp;RIGHT(L424,LEN(L424)-4)+1</f>
        <v>Q.6.10</v>
      </c>
      <c r="M425" s="6" t="str">
        <f>L425&amp;" - "&amp;IFERROR(INDEX('L2'!$G$6:$G$502,MATCH(L425,'L2'!$P$6:$P$502,0)),"  ")</f>
        <v xml:space="preserve">Q.6.10 -   </v>
      </c>
      <c r="N425" s="5" t="str">
        <f>N415&amp;"."&amp;RIGHT(N424,LEN(N424)-4)+1</f>
        <v>Q.7.10</v>
      </c>
      <c r="O425" s="6" t="str">
        <f>N425&amp;" - "&amp;IFERROR(INDEX('L2'!$G$6:$G$502,MATCH(N425,'L2'!$P$6:$P$502,0)),"  ")</f>
        <v xml:space="preserve">Q.7.10 -   </v>
      </c>
      <c r="P425" s="5" t="str">
        <f>P415&amp;"."&amp;RIGHT(P424,LEN(P424)-4)+1</f>
        <v>Q.8.10</v>
      </c>
      <c r="Q425" s="6" t="str">
        <f>P425&amp;" - "&amp;IFERROR(INDEX('L2'!$G$6:$G$502,MATCH(P425,'L2'!$P$6:$P$502,0)),"  ")</f>
        <v xml:space="preserve">Q.8.10 -   </v>
      </c>
      <c r="R425" s="5" t="str">
        <f>R415&amp;"."&amp;RIGHT(R424,LEN(R424)-4)+1</f>
        <v>Q.9.10</v>
      </c>
      <c r="S425" s="6" t="str">
        <f>R425&amp;" - "&amp;IFERROR(INDEX('L2'!$G$6:$G$502,MATCH(R425,'L2'!$P$6:$P$502,0)),"  ")</f>
        <v xml:space="preserve">Q.9.10 -   </v>
      </c>
      <c r="T425" s="5" t="str">
        <f>T415&amp;"."&amp;RIGHT(T424,LEN(T424)-5)+1</f>
        <v>Q.10.10</v>
      </c>
      <c r="U425" s="6" t="str">
        <f>T425&amp;" - "&amp;IFERROR(INDEX('L2'!$G$6:$G$502,MATCH(T425,'L2'!$P$6:$P$502,0)),"  ")</f>
        <v xml:space="preserve">Q.10.10 -   </v>
      </c>
    </row>
    <row r="426" spans="2:21" ht="16">
      <c r="B426" s="5" t="str">
        <f>B415&amp;"."&amp;RIGHT(B425,LEN(B425)-4)+1</f>
        <v>Q.1.11</v>
      </c>
      <c r="C426" s="6" t="str">
        <f>B426&amp;" - "&amp;IFERROR(INDEX('L2'!$G$6:$G$502,MATCH(B426,'L2'!$P$6:$P$502,0)),"  ")</f>
        <v xml:space="preserve">Q.1.11 -   </v>
      </c>
      <c r="D426" s="5" t="str">
        <f>D415&amp;"."&amp;RIGHT(D425,LEN(D425)-4)+1</f>
        <v>Q.2.11</v>
      </c>
      <c r="E426" s="6" t="str">
        <f>D426&amp;" - "&amp;IFERROR(INDEX('L2'!$G$6:$G$502,MATCH(D426,'L2'!$P$6:$P$502,0)),"  ")</f>
        <v xml:space="preserve">Q.2.11 -   </v>
      </c>
      <c r="F426" s="5" t="str">
        <f>F415&amp;"."&amp;RIGHT(F425,LEN(F425)-4)+1</f>
        <v>Q.3.11</v>
      </c>
      <c r="G426" s="6" t="str">
        <f>F426&amp;" - "&amp;IFERROR(INDEX('L2'!$G$6:$G$502,MATCH(F426,'L2'!$P$6:$P$502,0)),"  ")</f>
        <v xml:space="preserve">Q.3.11 -   </v>
      </c>
      <c r="H426" s="5" t="str">
        <f>H415&amp;"."&amp;RIGHT(H425,LEN(H425)-4)+1</f>
        <v>Q.4.11</v>
      </c>
      <c r="I426" s="6" t="str">
        <f>H426&amp;" - "&amp;IFERROR(INDEX('L2'!$G$6:$G$502,MATCH(H426,'L2'!$P$6:$P$502,0)),"  ")</f>
        <v xml:space="preserve">Q.4.11 -   </v>
      </c>
      <c r="J426" s="5" t="str">
        <f>J415&amp;"."&amp;RIGHT(J425,LEN(J425)-4)+1</f>
        <v>Q.5.11</v>
      </c>
      <c r="K426" s="6" t="str">
        <f>J426&amp;" - "&amp;IFERROR(INDEX('L2'!$G$6:$G$502,MATCH(J426,'L2'!$P$6:$P$502,0)),"  ")</f>
        <v xml:space="preserve">Q.5.11 -   </v>
      </c>
      <c r="L426" s="5" t="str">
        <f>L415&amp;"."&amp;RIGHT(L425,LEN(L425)-4)+1</f>
        <v>Q.6.11</v>
      </c>
      <c r="M426" s="6" t="str">
        <f>L426&amp;" - "&amp;IFERROR(INDEX('L2'!$G$6:$G$502,MATCH(L426,'L2'!$P$6:$P$502,0)),"  ")</f>
        <v xml:space="preserve">Q.6.11 -   </v>
      </c>
      <c r="N426" s="5" t="str">
        <f>N415&amp;"."&amp;RIGHT(N425,LEN(N425)-4)+1</f>
        <v>Q.7.11</v>
      </c>
      <c r="O426" s="6" t="str">
        <f>N426&amp;" - "&amp;IFERROR(INDEX('L2'!$G$6:$G$502,MATCH(N426,'L2'!$P$6:$P$502,0)),"  ")</f>
        <v xml:space="preserve">Q.7.11 -   </v>
      </c>
      <c r="P426" s="5" t="str">
        <f>P415&amp;"."&amp;RIGHT(P425,LEN(P425)-4)+1</f>
        <v>Q.8.11</v>
      </c>
      <c r="Q426" s="6" t="str">
        <f>P426&amp;" - "&amp;IFERROR(INDEX('L2'!$G$6:$G$502,MATCH(P426,'L2'!$P$6:$P$502,0)),"  ")</f>
        <v xml:space="preserve">Q.8.11 -   </v>
      </c>
      <c r="R426" s="5" t="str">
        <f>R415&amp;"."&amp;RIGHT(R425,LEN(R425)-4)+1</f>
        <v>Q.9.11</v>
      </c>
      <c r="S426" s="6" t="str">
        <f>R426&amp;" - "&amp;IFERROR(INDEX('L2'!$G$6:$G$502,MATCH(R426,'L2'!$P$6:$P$502,0)),"  ")</f>
        <v xml:space="preserve">Q.9.11 -   </v>
      </c>
      <c r="T426" s="5" t="str">
        <f>T415&amp;"."&amp;RIGHT(T425,LEN(T425)-5)+1</f>
        <v>Q.10.11</v>
      </c>
      <c r="U426" s="6" t="str">
        <f>T426&amp;" - "&amp;IFERROR(INDEX('L2'!$G$6:$G$502,MATCH(T426,'L2'!$P$6:$P$502,0)),"  ")</f>
        <v xml:space="preserve">Q.10.11 -   </v>
      </c>
    </row>
    <row r="427" spans="2:21" ht="16">
      <c r="B427" s="5" t="str">
        <f>B415&amp;"."&amp;RIGHT(B426,LEN(B426)-4)+1</f>
        <v>Q.1.12</v>
      </c>
      <c r="C427" s="6" t="str">
        <f>B427&amp;" - "&amp;IFERROR(INDEX('L2'!$G$6:$G$502,MATCH(B427,'L2'!$P$6:$P$502,0)),"  ")</f>
        <v xml:space="preserve">Q.1.12 -   </v>
      </c>
      <c r="D427" s="5" t="str">
        <f>D415&amp;"."&amp;RIGHT(D426,LEN(D426)-4)+1</f>
        <v>Q.2.12</v>
      </c>
      <c r="E427" s="6" t="str">
        <f>D427&amp;" - "&amp;IFERROR(INDEX('L2'!$G$6:$G$502,MATCH(D427,'L2'!$P$6:$P$502,0)),"  ")</f>
        <v xml:space="preserve">Q.2.12 -   </v>
      </c>
      <c r="F427" s="5" t="str">
        <f>F415&amp;"."&amp;RIGHT(F426,LEN(F426)-4)+1</f>
        <v>Q.3.12</v>
      </c>
      <c r="G427" s="6" t="str">
        <f>F427&amp;" - "&amp;IFERROR(INDEX('L2'!$G$6:$G$502,MATCH(F427,'L2'!$P$6:$P$502,0)),"  ")</f>
        <v xml:space="preserve">Q.3.12 -   </v>
      </c>
      <c r="H427" s="5" t="str">
        <f>H415&amp;"."&amp;RIGHT(H426,LEN(H426)-4)+1</f>
        <v>Q.4.12</v>
      </c>
      <c r="I427" s="6" t="str">
        <f>H427&amp;" - "&amp;IFERROR(INDEX('L2'!$G$6:$G$502,MATCH(H427,'L2'!$P$6:$P$502,0)),"  ")</f>
        <v xml:space="preserve">Q.4.12 -   </v>
      </c>
      <c r="J427" s="5" t="str">
        <f>J415&amp;"."&amp;RIGHT(J426,LEN(J426)-4)+1</f>
        <v>Q.5.12</v>
      </c>
      <c r="K427" s="6" t="str">
        <f>J427&amp;" - "&amp;IFERROR(INDEX('L2'!$G$6:$G$502,MATCH(J427,'L2'!$P$6:$P$502,0)),"  ")</f>
        <v xml:space="preserve">Q.5.12 -   </v>
      </c>
      <c r="L427" s="5" t="str">
        <f>L415&amp;"."&amp;RIGHT(L426,LEN(L426)-4)+1</f>
        <v>Q.6.12</v>
      </c>
      <c r="M427" s="6" t="str">
        <f>L427&amp;" - "&amp;IFERROR(INDEX('L2'!$G$6:$G$502,MATCH(L427,'L2'!$P$6:$P$502,0)),"  ")</f>
        <v xml:space="preserve">Q.6.12 -   </v>
      </c>
      <c r="N427" s="5" t="str">
        <f>N415&amp;"."&amp;RIGHT(N426,LEN(N426)-4)+1</f>
        <v>Q.7.12</v>
      </c>
      <c r="O427" s="6" t="str">
        <f>N427&amp;" - "&amp;IFERROR(INDEX('L2'!$G$6:$G$502,MATCH(N427,'L2'!$P$6:$P$502,0)),"  ")</f>
        <v xml:space="preserve">Q.7.12 -   </v>
      </c>
      <c r="P427" s="5" t="str">
        <f>P415&amp;"."&amp;RIGHT(P426,LEN(P426)-4)+1</f>
        <v>Q.8.12</v>
      </c>
      <c r="Q427" s="6" t="str">
        <f>P427&amp;" - "&amp;IFERROR(INDEX('L2'!$G$6:$G$502,MATCH(P427,'L2'!$P$6:$P$502,0)),"  ")</f>
        <v xml:space="preserve">Q.8.12 -   </v>
      </c>
      <c r="R427" s="5" t="str">
        <f>R415&amp;"."&amp;RIGHT(R426,LEN(R426)-4)+1</f>
        <v>Q.9.12</v>
      </c>
      <c r="S427" s="6" t="str">
        <f>R427&amp;" - "&amp;IFERROR(INDEX('L2'!$G$6:$G$502,MATCH(R427,'L2'!$P$6:$P$502,0)),"  ")</f>
        <v xml:space="preserve">Q.9.12 -   </v>
      </c>
      <c r="T427" s="5" t="str">
        <f>T415&amp;"."&amp;RIGHT(T426,LEN(T426)-5)+1</f>
        <v>Q.10.12</v>
      </c>
      <c r="U427" s="6" t="str">
        <f>T427&amp;" - "&amp;IFERROR(INDEX('L2'!$G$6:$G$502,MATCH(T427,'L2'!$P$6:$P$502,0)),"  ")</f>
        <v xml:space="preserve">Q.10.12 -   </v>
      </c>
    </row>
    <row r="428" spans="2:21" ht="16">
      <c r="B428" s="5" t="str">
        <f>B415&amp;"."&amp;RIGHT(B427,LEN(B427)-4)+1</f>
        <v>Q.1.13</v>
      </c>
      <c r="C428" s="6" t="str">
        <f>B428&amp;" - "&amp;IFERROR(INDEX('L2'!$G$6:$G$502,MATCH(B428,'L2'!$P$6:$P$502,0)),"  ")</f>
        <v xml:space="preserve">Q.1.13 -   </v>
      </c>
      <c r="D428" s="5" t="str">
        <f>D415&amp;"."&amp;RIGHT(D427,LEN(D427)-4)+1</f>
        <v>Q.2.13</v>
      </c>
      <c r="E428" s="6" t="str">
        <f>D428&amp;" - "&amp;IFERROR(INDEX('L2'!$G$6:$G$502,MATCH(D428,'L2'!$P$6:$P$502,0)),"  ")</f>
        <v xml:space="preserve">Q.2.13 -   </v>
      </c>
      <c r="F428" s="5" t="str">
        <f>F415&amp;"."&amp;RIGHT(F427,LEN(F427)-4)+1</f>
        <v>Q.3.13</v>
      </c>
      <c r="G428" s="6" t="str">
        <f>F428&amp;" - "&amp;IFERROR(INDEX('L2'!$G$6:$G$502,MATCH(F428,'L2'!$P$6:$P$502,0)),"  ")</f>
        <v xml:space="preserve">Q.3.13 -   </v>
      </c>
      <c r="H428" s="5" t="str">
        <f>H415&amp;"."&amp;RIGHT(H427,LEN(H427)-4)+1</f>
        <v>Q.4.13</v>
      </c>
      <c r="I428" s="6" t="str">
        <f>H428&amp;" - "&amp;IFERROR(INDEX('L2'!$G$6:$G$502,MATCH(H428,'L2'!$P$6:$P$502,0)),"  ")</f>
        <v xml:space="preserve">Q.4.13 -   </v>
      </c>
      <c r="J428" s="5" t="str">
        <f>J415&amp;"."&amp;RIGHT(J427,LEN(J427)-4)+1</f>
        <v>Q.5.13</v>
      </c>
      <c r="K428" s="6" t="str">
        <f>J428&amp;" - "&amp;IFERROR(INDEX('L2'!$G$6:$G$502,MATCH(J428,'L2'!$P$6:$P$502,0)),"  ")</f>
        <v xml:space="preserve">Q.5.13 -   </v>
      </c>
      <c r="L428" s="5" t="str">
        <f>L415&amp;"."&amp;RIGHT(L427,LEN(L427)-4)+1</f>
        <v>Q.6.13</v>
      </c>
      <c r="M428" s="6" t="str">
        <f>L428&amp;" - "&amp;IFERROR(INDEX('L2'!$G$6:$G$502,MATCH(L428,'L2'!$P$6:$P$502,0)),"  ")</f>
        <v xml:space="preserve">Q.6.13 -   </v>
      </c>
      <c r="N428" s="5" t="str">
        <f>N415&amp;"."&amp;RIGHT(N427,LEN(N427)-4)+1</f>
        <v>Q.7.13</v>
      </c>
      <c r="O428" s="6" t="str">
        <f>N428&amp;" - "&amp;IFERROR(INDEX('L2'!$G$6:$G$502,MATCH(N428,'L2'!$P$6:$P$502,0)),"  ")</f>
        <v xml:space="preserve">Q.7.13 -   </v>
      </c>
      <c r="P428" s="5" t="str">
        <f>P415&amp;"."&amp;RIGHT(P427,LEN(P427)-4)+1</f>
        <v>Q.8.13</v>
      </c>
      <c r="Q428" s="6" t="str">
        <f>P428&amp;" - "&amp;IFERROR(INDEX('L2'!$G$6:$G$502,MATCH(P428,'L2'!$P$6:$P$502,0)),"  ")</f>
        <v xml:space="preserve">Q.8.13 -   </v>
      </c>
      <c r="R428" s="5" t="str">
        <f>R415&amp;"."&amp;RIGHT(R427,LEN(R427)-4)+1</f>
        <v>Q.9.13</v>
      </c>
      <c r="S428" s="6" t="str">
        <f>R428&amp;" - "&amp;IFERROR(INDEX('L2'!$G$6:$G$502,MATCH(R428,'L2'!$P$6:$P$502,0)),"  ")</f>
        <v xml:space="preserve">Q.9.13 -   </v>
      </c>
      <c r="T428" s="5" t="str">
        <f>T415&amp;"."&amp;RIGHT(T427,LEN(T427)-5)+1</f>
        <v>Q.10.13</v>
      </c>
      <c r="U428" s="6" t="str">
        <f>T428&amp;" - "&amp;IFERROR(INDEX('L2'!$G$6:$G$502,MATCH(T428,'L2'!$P$6:$P$502,0)),"  ")</f>
        <v xml:space="preserve">Q.10.13 -   </v>
      </c>
    </row>
    <row r="429" spans="2:21" ht="16">
      <c r="B429" s="5" t="str">
        <f>B415&amp;"."&amp;RIGHT(B428,LEN(B428)-4)+1</f>
        <v>Q.1.14</v>
      </c>
      <c r="C429" s="6" t="str">
        <f>B429&amp;" - "&amp;IFERROR(INDEX('L2'!$G$6:$G$502,MATCH(B429,'L2'!$P$6:$P$502,0)),"  ")</f>
        <v xml:space="preserve">Q.1.14 -   </v>
      </c>
      <c r="D429" s="5" t="str">
        <f>D415&amp;"."&amp;RIGHT(D428,LEN(D428)-4)+1</f>
        <v>Q.2.14</v>
      </c>
      <c r="E429" s="6" t="str">
        <f>D429&amp;" - "&amp;IFERROR(INDEX('L2'!$G$6:$G$502,MATCH(D429,'L2'!$P$6:$P$502,0)),"  ")</f>
        <v xml:space="preserve">Q.2.14 -   </v>
      </c>
      <c r="F429" s="5" t="str">
        <f>F415&amp;"."&amp;RIGHT(F428,LEN(F428)-4)+1</f>
        <v>Q.3.14</v>
      </c>
      <c r="G429" s="6" t="str">
        <f>F429&amp;" - "&amp;IFERROR(INDEX('L2'!$G$6:$G$502,MATCH(F429,'L2'!$P$6:$P$502,0)),"  ")</f>
        <v xml:space="preserve">Q.3.14 -   </v>
      </c>
      <c r="H429" s="5" t="str">
        <f>H415&amp;"."&amp;RIGHT(H428,LEN(H428)-4)+1</f>
        <v>Q.4.14</v>
      </c>
      <c r="I429" s="6" t="str">
        <f>H429&amp;" - "&amp;IFERROR(INDEX('L2'!$G$6:$G$502,MATCH(H429,'L2'!$P$6:$P$502,0)),"  ")</f>
        <v xml:space="preserve">Q.4.14 -   </v>
      </c>
      <c r="J429" s="5" t="str">
        <f>J415&amp;"."&amp;RIGHT(J428,LEN(J428)-4)+1</f>
        <v>Q.5.14</v>
      </c>
      <c r="K429" s="6" t="str">
        <f>J429&amp;" - "&amp;IFERROR(INDEX('L2'!$G$6:$G$502,MATCH(J429,'L2'!$P$6:$P$502,0)),"  ")</f>
        <v xml:space="preserve">Q.5.14 -   </v>
      </c>
      <c r="L429" s="5" t="str">
        <f>L415&amp;"."&amp;RIGHT(L428,LEN(L428)-4)+1</f>
        <v>Q.6.14</v>
      </c>
      <c r="M429" s="6" t="str">
        <f>L429&amp;" - "&amp;IFERROR(INDEX('L2'!$G$6:$G$502,MATCH(L429,'L2'!$P$6:$P$502,0)),"  ")</f>
        <v xml:space="preserve">Q.6.14 -   </v>
      </c>
      <c r="N429" s="5" t="str">
        <f>N415&amp;"."&amp;RIGHT(N428,LEN(N428)-4)+1</f>
        <v>Q.7.14</v>
      </c>
      <c r="O429" s="6" t="str">
        <f>N429&amp;" - "&amp;IFERROR(INDEX('L2'!$G$6:$G$502,MATCH(N429,'L2'!$P$6:$P$502,0)),"  ")</f>
        <v xml:space="preserve">Q.7.14 -   </v>
      </c>
      <c r="P429" s="5" t="str">
        <f>P415&amp;"."&amp;RIGHT(P428,LEN(P428)-4)+1</f>
        <v>Q.8.14</v>
      </c>
      <c r="Q429" s="6" t="str">
        <f>P429&amp;" - "&amp;IFERROR(INDEX('L2'!$G$6:$G$502,MATCH(P429,'L2'!$P$6:$P$502,0)),"  ")</f>
        <v xml:space="preserve">Q.8.14 -   </v>
      </c>
      <c r="R429" s="5" t="str">
        <f>R415&amp;"."&amp;RIGHT(R428,LEN(R428)-4)+1</f>
        <v>Q.9.14</v>
      </c>
      <c r="S429" s="6" t="str">
        <f>R429&amp;" - "&amp;IFERROR(INDEX('L2'!$G$6:$G$502,MATCH(R429,'L2'!$P$6:$P$502,0)),"  ")</f>
        <v xml:space="preserve">Q.9.14 -   </v>
      </c>
      <c r="T429" s="5" t="str">
        <f>T415&amp;"."&amp;RIGHT(T428,LEN(T428)-5)+1</f>
        <v>Q.10.14</v>
      </c>
      <c r="U429" s="6" t="str">
        <f>T429&amp;" - "&amp;IFERROR(INDEX('L2'!$G$6:$G$502,MATCH(T429,'L2'!$P$6:$P$502,0)),"  ")</f>
        <v xml:space="preserve">Q.10.14 -   </v>
      </c>
    </row>
    <row r="430" spans="2:21" ht="16">
      <c r="B430" s="5" t="str">
        <f>B415&amp;"."&amp;RIGHT(B429,LEN(B429)-4)+1</f>
        <v>Q.1.15</v>
      </c>
      <c r="C430" s="6" t="str">
        <f>B430&amp;" - "&amp;IFERROR(INDEX('L2'!$G$6:$G$502,MATCH(B430,'L2'!$P$6:$P$502,0)),"  ")</f>
        <v xml:space="preserve">Q.1.15 -   </v>
      </c>
      <c r="D430" s="5" t="str">
        <f>D415&amp;"."&amp;RIGHT(D429,LEN(D429)-4)+1</f>
        <v>Q.2.15</v>
      </c>
      <c r="E430" s="6" t="str">
        <f>D430&amp;" - "&amp;IFERROR(INDEX('L2'!$G$6:$G$502,MATCH(D430,'L2'!$P$6:$P$502,0)),"  ")</f>
        <v xml:space="preserve">Q.2.15 -   </v>
      </c>
      <c r="F430" s="5" t="str">
        <f>F415&amp;"."&amp;RIGHT(F429,LEN(F429)-4)+1</f>
        <v>Q.3.15</v>
      </c>
      <c r="G430" s="6" t="str">
        <f>F430&amp;" - "&amp;IFERROR(INDEX('L2'!$G$6:$G$502,MATCH(F430,'L2'!$P$6:$P$502,0)),"  ")</f>
        <v xml:space="preserve">Q.3.15 -   </v>
      </c>
      <c r="H430" s="5" t="str">
        <f>H415&amp;"."&amp;RIGHT(H429,LEN(H429)-4)+1</f>
        <v>Q.4.15</v>
      </c>
      <c r="I430" s="6" t="str">
        <f>H430&amp;" - "&amp;IFERROR(INDEX('L2'!$G$6:$G$502,MATCH(H430,'L2'!$P$6:$P$502,0)),"  ")</f>
        <v xml:space="preserve">Q.4.15 -   </v>
      </c>
      <c r="J430" s="5" t="str">
        <f>J415&amp;"."&amp;RIGHT(J429,LEN(J429)-4)+1</f>
        <v>Q.5.15</v>
      </c>
      <c r="K430" s="6" t="str">
        <f>J430&amp;" - "&amp;IFERROR(INDEX('L2'!$G$6:$G$502,MATCH(J430,'L2'!$P$6:$P$502,0)),"  ")</f>
        <v xml:space="preserve">Q.5.15 -   </v>
      </c>
      <c r="L430" s="5" t="str">
        <f>L415&amp;"."&amp;RIGHT(L429,LEN(L429)-4)+1</f>
        <v>Q.6.15</v>
      </c>
      <c r="M430" s="6" t="str">
        <f>L430&amp;" - "&amp;IFERROR(INDEX('L2'!$G$6:$G$502,MATCH(L430,'L2'!$P$6:$P$502,0)),"  ")</f>
        <v xml:space="preserve">Q.6.15 -   </v>
      </c>
      <c r="N430" s="5" t="str">
        <f>N415&amp;"."&amp;RIGHT(N429,LEN(N429)-4)+1</f>
        <v>Q.7.15</v>
      </c>
      <c r="O430" s="6" t="str">
        <f>N430&amp;" - "&amp;IFERROR(INDEX('L2'!$G$6:$G$502,MATCH(N430,'L2'!$P$6:$P$502,0)),"  ")</f>
        <v xml:space="preserve">Q.7.15 -   </v>
      </c>
      <c r="P430" s="5" t="str">
        <f>P415&amp;"."&amp;RIGHT(P429,LEN(P429)-4)+1</f>
        <v>Q.8.15</v>
      </c>
      <c r="Q430" s="6" t="str">
        <f>P430&amp;" - "&amp;IFERROR(INDEX('L2'!$G$6:$G$502,MATCH(P430,'L2'!$P$6:$P$502,0)),"  ")</f>
        <v xml:space="preserve">Q.8.15 -   </v>
      </c>
      <c r="R430" s="5" t="str">
        <f>R415&amp;"."&amp;RIGHT(R429,LEN(R429)-4)+1</f>
        <v>Q.9.15</v>
      </c>
      <c r="S430" s="6" t="str">
        <f>R430&amp;" - "&amp;IFERROR(INDEX('L2'!$G$6:$G$502,MATCH(R430,'L2'!$P$6:$P$502,0)),"  ")</f>
        <v xml:space="preserve">Q.9.15 -   </v>
      </c>
      <c r="T430" s="5" t="str">
        <f>T415&amp;"."&amp;RIGHT(T429,LEN(T429)-5)+1</f>
        <v>Q.10.15</v>
      </c>
      <c r="U430" s="6" t="str">
        <f>T430&amp;" - "&amp;IFERROR(INDEX('L2'!$G$6:$G$502,MATCH(T430,'L2'!$P$6:$P$502,0)),"  ")</f>
        <v xml:space="preserve">Q.10.15 -   </v>
      </c>
    </row>
    <row r="431" spans="2:21" ht="16">
      <c r="B431" s="5" t="str">
        <f>B415&amp;"."&amp;RIGHT(B430,LEN(B430)-4)+1</f>
        <v>Q.1.16</v>
      </c>
      <c r="C431" s="6" t="str">
        <f>B431&amp;" - "&amp;IFERROR(INDEX('L2'!$G$6:$G$502,MATCH(B431,'L2'!$P$6:$P$502,0)),"  ")</f>
        <v xml:space="preserve">Q.1.16 -   </v>
      </c>
      <c r="D431" s="5" t="str">
        <f>D415&amp;"."&amp;RIGHT(D430,LEN(D430)-4)+1</f>
        <v>Q.2.16</v>
      </c>
      <c r="E431" s="6" t="str">
        <f>D431&amp;" - "&amp;IFERROR(INDEX('L2'!$G$6:$G$502,MATCH(D431,'L2'!$P$6:$P$502,0)),"  ")</f>
        <v xml:space="preserve">Q.2.16 -   </v>
      </c>
      <c r="F431" s="5" t="str">
        <f>F415&amp;"."&amp;RIGHT(F430,LEN(F430)-4)+1</f>
        <v>Q.3.16</v>
      </c>
      <c r="G431" s="6" t="str">
        <f>F431&amp;" - "&amp;IFERROR(INDEX('L2'!$G$6:$G$502,MATCH(F431,'L2'!$P$6:$P$502,0)),"  ")</f>
        <v xml:space="preserve">Q.3.16 -   </v>
      </c>
      <c r="H431" s="5" t="str">
        <f>H415&amp;"."&amp;RIGHT(H430,LEN(H430)-4)+1</f>
        <v>Q.4.16</v>
      </c>
      <c r="I431" s="6" t="str">
        <f>H431&amp;" - "&amp;IFERROR(INDEX('L2'!$G$6:$G$502,MATCH(H431,'L2'!$P$6:$P$502,0)),"  ")</f>
        <v xml:space="preserve">Q.4.16 -   </v>
      </c>
      <c r="J431" s="5" t="str">
        <f>J415&amp;"."&amp;RIGHT(J430,LEN(J430)-4)+1</f>
        <v>Q.5.16</v>
      </c>
      <c r="K431" s="6" t="str">
        <f>J431&amp;" - "&amp;IFERROR(INDEX('L2'!$G$6:$G$502,MATCH(J431,'L2'!$P$6:$P$502,0)),"  ")</f>
        <v xml:space="preserve">Q.5.16 -   </v>
      </c>
      <c r="L431" s="5" t="str">
        <f>L415&amp;"."&amp;RIGHT(L430,LEN(L430)-4)+1</f>
        <v>Q.6.16</v>
      </c>
      <c r="M431" s="6" t="str">
        <f>L431&amp;" - "&amp;IFERROR(INDEX('L2'!$G$6:$G$502,MATCH(L431,'L2'!$P$6:$P$502,0)),"  ")</f>
        <v xml:space="preserve">Q.6.16 -   </v>
      </c>
      <c r="N431" s="5" t="str">
        <f>N415&amp;"."&amp;RIGHT(N430,LEN(N430)-4)+1</f>
        <v>Q.7.16</v>
      </c>
      <c r="O431" s="6" t="str">
        <f>N431&amp;" - "&amp;IFERROR(INDEX('L2'!$G$6:$G$502,MATCH(N431,'L2'!$P$6:$P$502,0)),"  ")</f>
        <v xml:space="preserve">Q.7.16 -   </v>
      </c>
      <c r="P431" s="5" t="str">
        <f>P415&amp;"."&amp;RIGHT(P430,LEN(P430)-4)+1</f>
        <v>Q.8.16</v>
      </c>
      <c r="Q431" s="6" t="str">
        <f>P431&amp;" - "&amp;IFERROR(INDEX('L2'!$G$6:$G$502,MATCH(P431,'L2'!$P$6:$P$502,0)),"  ")</f>
        <v xml:space="preserve">Q.8.16 -   </v>
      </c>
      <c r="R431" s="5" t="str">
        <f>R415&amp;"."&amp;RIGHT(R430,LEN(R430)-4)+1</f>
        <v>Q.9.16</v>
      </c>
      <c r="S431" s="6" t="str">
        <f>R431&amp;" - "&amp;IFERROR(INDEX('L2'!$G$6:$G$502,MATCH(R431,'L2'!$P$6:$P$502,0)),"  ")</f>
        <v xml:space="preserve">Q.9.16 -   </v>
      </c>
      <c r="T431" s="5" t="str">
        <f>T415&amp;"."&amp;RIGHT(T430,LEN(T430)-5)+1</f>
        <v>Q.10.16</v>
      </c>
      <c r="U431" s="6" t="str">
        <f>T431&amp;" - "&amp;IFERROR(INDEX('L2'!$G$6:$G$502,MATCH(T431,'L2'!$P$6:$P$502,0)),"  ")</f>
        <v xml:space="preserve">Q.10.16 -   </v>
      </c>
    </row>
    <row r="432" spans="2:21" ht="16">
      <c r="B432" s="5" t="str">
        <f>B415&amp;"."&amp;RIGHT(B431,LEN(B431)-4)+1</f>
        <v>Q.1.17</v>
      </c>
      <c r="C432" s="6" t="str">
        <f>B432&amp;" - "&amp;IFERROR(INDEX('L2'!$G$6:$G$502,MATCH(B432,'L2'!$P$6:$P$502,0)),"  ")</f>
        <v xml:space="preserve">Q.1.17 -   </v>
      </c>
      <c r="D432" s="5" t="str">
        <f>D415&amp;"."&amp;RIGHT(D431,LEN(D431)-4)+1</f>
        <v>Q.2.17</v>
      </c>
      <c r="E432" s="6" t="str">
        <f>D432&amp;" - "&amp;IFERROR(INDEX('L2'!$G$6:$G$502,MATCH(D432,'L2'!$P$6:$P$502,0)),"  ")</f>
        <v xml:space="preserve">Q.2.17 -   </v>
      </c>
      <c r="F432" s="5" t="str">
        <f>F415&amp;"."&amp;RIGHT(F431,LEN(F431)-4)+1</f>
        <v>Q.3.17</v>
      </c>
      <c r="G432" s="6" t="str">
        <f>F432&amp;" - "&amp;IFERROR(INDEX('L2'!$G$6:$G$502,MATCH(F432,'L2'!$P$6:$P$502,0)),"  ")</f>
        <v xml:space="preserve">Q.3.17 -   </v>
      </c>
      <c r="H432" s="5" t="str">
        <f>H415&amp;"."&amp;RIGHT(H431,LEN(H431)-4)+1</f>
        <v>Q.4.17</v>
      </c>
      <c r="I432" s="6" t="str">
        <f>H432&amp;" - "&amp;IFERROR(INDEX('L2'!$G$6:$G$502,MATCH(H432,'L2'!$P$6:$P$502,0)),"  ")</f>
        <v xml:space="preserve">Q.4.17 -   </v>
      </c>
      <c r="J432" s="5" t="str">
        <f>J415&amp;"."&amp;RIGHT(J431,LEN(J431)-4)+1</f>
        <v>Q.5.17</v>
      </c>
      <c r="K432" s="6" t="str">
        <f>J432&amp;" - "&amp;IFERROR(INDEX('L2'!$G$6:$G$502,MATCH(J432,'L2'!$P$6:$P$502,0)),"  ")</f>
        <v xml:space="preserve">Q.5.17 -   </v>
      </c>
      <c r="L432" s="5" t="str">
        <f>L415&amp;"."&amp;RIGHT(L431,LEN(L431)-4)+1</f>
        <v>Q.6.17</v>
      </c>
      <c r="M432" s="6" t="str">
        <f>L432&amp;" - "&amp;IFERROR(INDEX('L2'!$G$6:$G$502,MATCH(L432,'L2'!$P$6:$P$502,0)),"  ")</f>
        <v xml:space="preserve">Q.6.17 -   </v>
      </c>
      <c r="N432" s="5" t="str">
        <f>N415&amp;"."&amp;RIGHT(N431,LEN(N431)-4)+1</f>
        <v>Q.7.17</v>
      </c>
      <c r="O432" s="6" t="str">
        <f>N432&amp;" - "&amp;IFERROR(INDEX('L2'!$G$6:$G$502,MATCH(N432,'L2'!$P$6:$P$502,0)),"  ")</f>
        <v xml:space="preserve">Q.7.17 -   </v>
      </c>
      <c r="P432" s="5" t="str">
        <f>P415&amp;"."&amp;RIGHT(P431,LEN(P431)-4)+1</f>
        <v>Q.8.17</v>
      </c>
      <c r="Q432" s="6" t="str">
        <f>P432&amp;" - "&amp;IFERROR(INDEX('L2'!$G$6:$G$502,MATCH(P432,'L2'!$P$6:$P$502,0)),"  ")</f>
        <v xml:space="preserve">Q.8.17 -   </v>
      </c>
      <c r="R432" s="5" t="str">
        <f>R415&amp;"."&amp;RIGHT(R431,LEN(R431)-4)+1</f>
        <v>Q.9.17</v>
      </c>
      <c r="S432" s="6" t="str">
        <f>R432&amp;" - "&amp;IFERROR(INDEX('L2'!$G$6:$G$502,MATCH(R432,'L2'!$P$6:$P$502,0)),"  ")</f>
        <v xml:space="preserve">Q.9.17 -   </v>
      </c>
      <c r="T432" s="5" t="str">
        <f>T415&amp;"."&amp;RIGHT(T431,LEN(T431)-5)+1</f>
        <v>Q.10.17</v>
      </c>
      <c r="U432" s="6" t="str">
        <f>T432&amp;" - "&amp;IFERROR(INDEX('L2'!$G$6:$G$502,MATCH(T432,'L2'!$P$6:$P$502,0)),"  ")</f>
        <v xml:space="preserve">Q.10.17 -   </v>
      </c>
    </row>
    <row r="433" spans="2:21" ht="16">
      <c r="B433" s="5" t="str">
        <f>B415&amp;"."&amp;RIGHT(B432,LEN(B432)-4)+1</f>
        <v>Q.1.18</v>
      </c>
      <c r="C433" s="6" t="str">
        <f>B433&amp;" - "&amp;IFERROR(INDEX('L2'!$G$6:$G$502,MATCH(B433,'L2'!$P$6:$P$502,0)),"  ")</f>
        <v xml:space="preserve">Q.1.18 -   </v>
      </c>
      <c r="D433" s="5" t="str">
        <f>D415&amp;"."&amp;RIGHT(D432,LEN(D432)-4)+1</f>
        <v>Q.2.18</v>
      </c>
      <c r="E433" s="6" t="str">
        <f>D433&amp;" - "&amp;IFERROR(INDEX('L2'!$G$6:$G$502,MATCH(D433,'L2'!$P$6:$P$502,0)),"  ")</f>
        <v xml:space="preserve">Q.2.18 -   </v>
      </c>
      <c r="F433" s="5" t="str">
        <f>F415&amp;"."&amp;RIGHT(F432,LEN(F432)-4)+1</f>
        <v>Q.3.18</v>
      </c>
      <c r="G433" s="6" t="str">
        <f>F433&amp;" - "&amp;IFERROR(INDEX('L2'!$G$6:$G$502,MATCH(F433,'L2'!$P$6:$P$502,0)),"  ")</f>
        <v xml:space="preserve">Q.3.18 -   </v>
      </c>
      <c r="H433" s="5" t="str">
        <f>H415&amp;"."&amp;RIGHT(H432,LEN(H432)-4)+1</f>
        <v>Q.4.18</v>
      </c>
      <c r="I433" s="6" t="str">
        <f>H433&amp;" - "&amp;IFERROR(INDEX('L2'!$G$6:$G$502,MATCH(H433,'L2'!$P$6:$P$502,0)),"  ")</f>
        <v xml:space="preserve">Q.4.18 -   </v>
      </c>
      <c r="J433" s="5" t="str">
        <f>J415&amp;"."&amp;RIGHT(J432,LEN(J432)-4)+1</f>
        <v>Q.5.18</v>
      </c>
      <c r="K433" s="6" t="str">
        <f>J433&amp;" - "&amp;IFERROR(INDEX('L2'!$G$6:$G$502,MATCH(J433,'L2'!$P$6:$P$502,0)),"  ")</f>
        <v xml:space="preserve">Q.5.18 -   </v>
      </c>
      <c r="L433" s="5" t="str">
        <f>L415&amp;"."&amp;RIGHT(L432,LEN(L432)-4)+1</f>
        <v>Q.6.18</v>
      </c>
      <c r="M433" s="6" t="str">
        <f>L433&amp;" - "&amp;IFERROR(INDEX('L2'!$G$6:$G$502,MATCH(L433,'L2'!$P$6:$P$502,0)),"  ")</f>
        <v xml:space="preserve">Q.6.18 -   </v>
      </c>
      <c r="N433" s="5" t="str">
        <f>N415&amp;"."&amp;RIGHT(N432,LEN(N432)-4)+1</f>
        <v>Q.7.18</v>
      </c>
      <c r="O433" s="6" t="str">
        <f>N433&amp;" - "&amp;IFERROR(INDEX('L2'!$G$6:$G$502,MATCH(N433,'L2'!$P$6:$P$502,0)),"  ")</f>
        <v xml:space="preserve">Q.7.18 -   </v>
      </c>
      <c r="P433" s="5" t="str">
        <f>P415&amp;"."&amp;RIGHT(P432,LEN(P432)-4)+1</f>
        <v>Q.8.18</v>
      </c>
      <c r="Q433" s="6" t="str">
        <f>P433&amp;" - "&amp;IFERROR(INDEX('L2'!$G$6:$G$502,MATCH(P433,'L2'!$P$6:$P$502,0)),"  ")</f>
        <v xml:space="preserve">Q.8.18 -   </v>
      </c>
      <c r="R433" s="5" t="str">
        <f>R415&amp;"."&amp;RIGHT(R432,LEN(R432)-4)+1</f>
        <v>Q.9.18</v>
      </c>
      <c r="S433" s="6" t="str">
        <f>R433&amp;" - "&amp;IFERROR(INDEX('L2'!$G$6:$G$502,MATCH(R433,'L2'!$P$6:$P$502,0)),"  ")</f>
        <v xml:space="preserve">Q.9.18 -   </v>
      </c>
      <c r="T433" s="5" t="str">
        <f>T415&amp;"."&amp;RIGHT(T432,LEN(T432)-5)+1</f>
        <v>Q.10.18</v>
      </c>
      <c r="U433" s="6" t="str">
        <f>T433&amp;" - "&amp;IFERROR(INDEX('L2'!$G$6:$G$502,MATCH(T433,'L2'!$P$6:$P$502,0)),"  ")</f>
        <v xml:space="preserve">Q.10.18 -   </v>
      </c>
    </row>
    <row r="434" spans="2:21" ht="16">
      <c r="B434" s="5" t="str">
        <f>B415&amp;"."&amp;RIGHT(B433,LEN(B433)-4)+1</f>
        <v>Q.1.19</v>
      </c>
      <c r="C434" s="6" t="str">
        <f>B434&amp;" - "&amp;IFERROR(INDEX('L2'!$G$6:$G$502,MATCH(B434,'L2'!$P$6:$P$502,0)),"  ")</f>
        <v xml:space="preserve">Q.1.19 -   </v>
      </c>
      <c r="D434" s="5" t="str">
        <f>D415&amp;"."&amp;RIGHT(D433,LEN(D433)-4)+1</f>
        <v>Q.2.19</v>
      </c>
      <c r="E434" s="6" t="str">
        <f>D434&amp;" - "&amp;IFERROR(INDEX('L2'!$G$6:$G$502,MATCH(D434,'L2'!$P$6:$P$502,0)),"  ")</f>
        <v xml:space="preserve">Q.2.19 -   </v>
      </c>
      <c r="F434" s="5" t="str">
        <f>F415&amp;"."&amp;RIGHT(F433,LEN(F433)-4)+1</f>
        <v>Q.3.19</v>
      </c>
      <c r="G434" s="6" t="str">
        <f>F434&amp;" - "&amp;IFERROR(INDEX('L2'!$G$6:$G$502,MATCH(F434,'L2'!$P$6:$P$502,0)),"  ")</f>
        <v xml:space="preserve">Q.3.19 -   </v>
      </c>
      <c r="H434" s="5" t="str">
        <f>H415&amp;"."&amp;RIGHT(H433,LEN(H433)-4)+1</f>
        <v>Q.4.19</v>
      </c>
      <c r="I434" s="6" t="str">
        <f>H434&amp;" - "&amp;IFERROR(INDEX('L2'!$G$6:$G$502,MATCH(H434,'L2'!$P$6:$P$502,0)),"  ")</f>
        <v xml:space="preserve">Q.4.19 -   </v>
      </c>
      <c r="J434" s="5" t="str">
        <f>J415&amp;"."&amp;RIGHT(J433,LEN(J433)-4)+1</f>
        <v>Q.5.19</v>
      </c>
      <c r="K434" s="6" t="str">
        <f>J434&amp;" - "&amp;IFERROR(INDEX('L2'!$G$6:$G$502,MATCH(J434,'L2'!$P$6:$P$502,0)),"  ")</f>
        <v xml:space="preserve">Q.5.19 -   </v>
      </c>
      <c r="L434" s="5" t="str">
        <f>L415&amp;"."&amp;RIGHT(L433,LEN(L433)-4)+1</f>
        <v>Q.6.19</v>
      </c>
      <c r="M434" s="6" t="str">
        <f>L434&amp;" - "&amp;IFERROR(INDEX('L2'!$G$6:$G$502,MATCH(L434,'L2'!$P$6:$P$502,0)),"  ")</f>
        <v xml:space="preserve">Q.6.19 -   </v>
      </c>
      <c r="N434" s="5" t="str">
        <f>N415&amp;"."&amp;RIGHT(N433,LEN(N433)-4)+1</f>
        <v>Q.7.19</v>
      </c>
      <c r="O434" s="6" t="str">
        <f>N434&amp;" - "&amp;IFERROR(INDEX('L2'!$G$6:$G$502,MATCH(N434,'L2'!$P$6:$P$502,0)),"  ")</f>
        <v xml:space="preserve">Q.7.19 -   </v>
      </c>
      <c r="P434" s="5" t="str">
        <f>P415&amp;"."&amp;RIGHT(P433,LEN(P433)-4)+1</f>
        <v>Q.8.19</v>
      </c>
      <c r="Q434" s="6" t="str">
        <f>P434&amp;" - "&amp;IFERROR(INDEX('L2'!$G$6:$G$502,MATCH(P434,'L2'!$P$6:$P$502,0)),"  ")</f>
        <v xml:space="preserve">Q.8.19 -   </v>
      </c>
      <c r="R434" s="5" t="str">
        <f>R415&amp;"."&amp;RIGHT(R433,LEN(R433)-4)+1</f>
        <v>Q.9.19</v>
      </c>
      <c r="S434" s="6" t="str">
        <f>R434&amp;" - "&amp;IFERROR(INDEX('L2'!$G$6:$G$502,MATCH(R434,'L2'!$P$6:$P$502,0)),"  ")</f>
        <v xml:space="preserve">Q.9.19 -   </v>
      </c>
      <c r="T434" s="5" t="str">
        <f>T415&amp;"."&amp;RIGHT(T433,LEN(T433)-5)+1</f>
        <v>Q.10.19</v>
      </c>
      <c r="U434" s="6" t="str">
        <f>T434&amp;" - "&amp;IFERROR(INDEX('L2'!$G$6:$G$502,MATCH(T434,'L2'!$P$6:$P$502,0)),"  ")</f>
        <v xml:space="preserve">Q.10.19 -   </v>
      </c>
    </row>
    <row r="435" spans="2:21" ht="16">
      <c r="B435" s="5" t="str">
        <f>B415&amp;"."&amp;RIGHT(B434,LEN(B434)-4)+1</f>
        <v>Q.1.20</v>
      </c>
      <c r="C435" s="6" t="str">
        <f>B435&amp;" - "&amp;IFERROR(INDEX('L2'!$G$6:$G$502,MATCH(B435,'L2'!$P$6:$P$502,0)),"  ")</f>
        <v xml:space="preserve">Q.1.20 -   </v>
      </c>
      <c r="D435" s="5" t="str">
        <f>D415&amp;"."&amp;RIGHT(D434,LEN(D434)-4)+1</f>
        <v>Q.2.20</v>
      </c>
      <c r="E435" s="6" t="str">
        <f>D435&amp;" - "&amp;IFERROR(INDEX('L2'!$G$6:$G$502,MATCH(D435,'L2'!$P$6:$P$502,0)),"  ")</f>
        <v xml:space="preserve">Q.2.20 -   </v>
      </c>
      <c r="F435" s="5" t="str">
        <f>F415&amp;"."&amp;RIGHT(F434,LEN(F434)-4)+1</f>
        <v>Q.3.20</v>
      </c>
      <c r="G435" s="6" t="str">
        <f>F435&amp;" - "&amp;IFERROR(INDEX('L2'!$G$6:$G$502,MATCH(F435,'L2'!$P$6:$P$502,0)),"  ")</f>
        <v xml:space="preserve">Q.3.20 -   </v>
      </c>
      <c r="H435" s="5" t="str">
        <f>H415&amp;"."&amp;RIGHT(H434,LEN(H434)-4)+1</f>
        <v>Q.4.20</v>
      </c>
      <c r="I435" s="6" t="str">
        <f>H435&amp;" - "&amp;IFERROR(INDEX('L2'!$G$6:$G$502,MATCH(H435,'L2'!$P$6:$P$502,0)),"  ")</f>
        <v xml:space="preserve">Q.4.20 -   </v>
      </c>
      <c r="J435" s="5" t="str">
        <f>J415&amp;"."&amp;RIGHT(J434,LEN(J434)-4)+1</f>
        <v>Q.5.20</v>
      </c>
      <c r="K435" s="6" t="str">
        <f>J435&amp;" - "&amp;IFERROR(INDEX('L2'!$G$6:$G$502,MATCH(J435,'L2'!$P$6:$P$502,0)),"  ")</f>
        <v xml:space="preserve">Q.5.20 -   </v>
      </c>
      <c r="L435" s="5" t="str">
        <f>L415&amp;"."&amp;RIGHT(L434,LEN(L434)-4)+1</f>
        <v>Q.6.20</v>
      </c>
      <c r="M435" s="6" t="str">
        <f>L435&amp;" - "&amp;IFERROR(INDEX('L2'!$G$6:$G$502,MATCH(L435,'L2'!$P$6:$P$502,0)),"  ")</f>
        <v xml:space="preserve">Q.6.20 -   </v>
      </c>
      <c r="N435" s="5" t="str">
        <f>N415&amp;"."&amp;RIGHT(N434,LEN(N434)-4)+1</f>
        <v>Q.7.20</v>
      </c>
      <c r="O435" s="6" t="str">
        <f>N435&amp;" - "&amp;IFERROR(INDEX('L2'!$G$6:$G$502,MATCH(N435,'L2'!$P$6:$P$502,0)),"  ")</f>
        <v xml:space="preserve">Q.7.20 -   </v>
      </c>
      <c r="P435" s="5" t="str">
        <f>P415&amp;"."&amp;RIGHT(P434,LEN(P434)-4)+1</f>
        <v>Q.8.20</v>
      </c>
      <c r="Q435" s="6" t="str">
        <f>P435&amp;" - "&amp;IFERROR(INDEX('L2'!$G$6:$G$502,MATCH(P435,'L2'!$P$6:$P$502,0)),"  ")</f>
        <v xml:space="preserve">Q.8.20 -   </v>
      </c>
      <c r="R435" s="5" t="str">
        <f>R415&amp;"."&amp;RIGHT(R434,LEN(R434)-4)+1</f>
        <v>Q.9.20</v>
      </c>
      <c r="S435" s="6" t="str">
        <f>R435&amp;" - "&amp;IFERROR(INDEX('L2'!$G$6:$G$502,MATCH(R435,'L2'!$P$6:$P$502,0)),"  ")</f>
        <v xml:space="preserve">Q.9.20 -   </v>
      </c>
      <c r="T435" s="5" t="str">
        <f>T415&amp;"."&amp;RIGHT(T434,LEN(T434)-5)+1</f>
        <v>Q.10.20</v>
      </c>
      <c r="U435" s="6" t="str">
        <f>T435&amp;" - "&amp;IFERROR(INDEX('L2'!$G$6:$G$502,MATCH(T435,'L2'!$P$6:$P$502,0)),"  ")</f>
        <v xml:space="preserve">Q.10.20 -   </v>
      </c>
    </row>
    <row r="437" spans="2:21" ht="16">
      <c r="B437" s="161" t="str">
        <f>"Level 3 - "&amp;INDEX($C$6:$C$31,MATCH($B$23,$B$6:$B$31,0))&amp;" ("&amp;$B$23&amp;")"</f>
        <v>Level 3 - R - Roofing (R)</v>
      </c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</row>
    <row r="438" spans="2:21" ht="16">
      <c r="B438" s="18" t="str">
        <f>MID(B437,LEN(B437)-1,1)&amp;".1"</f>
        <v>R.1</v>
      </c>
      <c r="C438" s="18" t="str">
        <f>IFERROR(INDEX('L2'!$E$6:$E$502,MATCH(B438,'L2'!$O$6:$O$502,0)),"  ")</f>
        <v>Asphalt Shingle Roof</v>
      </c>
      <c r="D438" s="18" t="str">
        <f>LEFT(B438,1)&amp;"."&amp;RIGHT(B438,1)+1</f>
        <v>R.2</v>
      </c>
      <c r="E438" s="18" t="str">
        <f>IFERROR(INDEX('L2'!$E$6:$E$502,MATCH(D438,'L2'!$O$6:$O$502,0)),"  ")</f>
        <v>General Roofing</v>
      </c>
      <c r="F438" s="18" t="str">
        <f>LEFT(D438,1)&amp;"."&amp;RIGHT(D438,1)+1</f>
        <v>R.3</v>
      </c>
      <c r="G438" s="18" t="str">
        <f>IFERROR(INDEX('L2'!$E$6:$E$502,MATCH(F438,'L2'!$O$6:$O$502,0)),"  ")</f>
        <v>Metal Roof</v>
      </c>
      <c r="H438" s="18" t="str">
        <f>LEFT(F438,1)&amp;"."&amp;RIGHT(F438,1)+1</f>
        <v>R.4</v>
      </c>
      <c r="I438" s="18" t="str">
        <f>IFERROR(INDEX('L2'!$E$6:$E$502,MATCH(H438,'L2'!$O$6:$O$502,0)),"  ")</f>
        <v>Roofing General</v>
      </c>
      <c r="J438" s="18" t="str">
        <f>LEFT(H438,1)&amp;"."&amp;RIGHT(H438,1)+1</f>
        <v>R.5</v>
      </c>
      <c r="K438" s="18" t="str">
        <f>IFERROR(INDEX('L2'!$E$6:$E$502,MATCH(J438,'L2'!$O$6:$O$502,0)),"  ")</f>
        <v>Slate/Clay Tile Roofing</v>
      </c>
      <c r="L438" s="18" t="str">
        <f>LEFT(J438,1)&amp;"."&amp;RIGHT(J438,1)+1</f>
        <v>R.6</v>
      </c>
      <c r="M438" s="18" t="str">
        <f>IFERROR(INDEX('L2'!$E$6:$E$502,MATCH(L438,'L2'!$O$6:$O$502,0)),"  ")</f>
        <v>Wood Shingle Roof</v>
      </c>
      <c r="N438" s="18" t="str">
        <f>LEFT(L438,1)&amp;"."&amp;RIGHT(L438,1)+1</f>
        <v>R.7</v>
      </c>
      <c r="O438" s="18" t="str">
        <f>IFERROR(INDEX('L2'!$E$6:$E$502,MATCH(N438,'L2'!$O$6:$O$502,0)),"  ")</f>
        <v xml:space="preserve">  </v>
      </c>
      <c r="P438" s="18" t="str">
        <f>LEFT(N438,1)&amp;"."&amp;RIGHT(N438,1)+1</f>
        <v>R.8</v>
      </c>
      <c r="Q438" s="18" t="str">
        <f>IFERROR(INDEX('L2'!$E$6:$E$502,MATCH(P438,'L2'!$O$6:$O$502,0)),"  ")</f>
        <v xml:space="preserve">  </v>
      </c>
      <c r="R438" s="18" t="str">
        <f>LEFT(P438,1)&amp;"."&amp;RIGHT(P438,1)+1</f>
        <v>R.9</v>
      </c>
      <c r="S438" s="18" t="str">
        <f>IFERROR(INDEX('L2'!$E$6:$E$502,MATCH(R438,'L2'!$O$6:$O$502,0)),"  ")</f>
        <v xml:space="preserve">  </v>
      </c>
      <c r="T438" s="18" t="str">
        <f>LEFT(R438,1)&amp;"."&amp;RIGHT(R438,1)+1</f>
        <v>R.10</v>
      </c>
      <c r="U438" s="18" t="str">
        <f>IFERROR(INDEX('L2'!$E$6:$E$502,MATCH(T438,'L2'!$O$6:$O$502,0)),"  ")</f>
        <v xml:space="preserve">  </v>
      </c>
    </row>
    <row r="439" spans="2:21" ht="16">
      <c r="B439" s="5" t="str">
        <f>B438&amp;".1"</f>
        <v>R.1.1</v>
      </c>
      <c r="C439" s="6" t="str">
        <f>B439&amp;" - "&amp;IFERROR(INDEX('L2'!$G$6:$G$502,MATCH(B439,'L2'!$P$6:$P$502,0)),"  ")</f>
        <v>R.1.1 - Asphalt Shingle Roof Allowance</v>
      </c>
      <c r="D439" s="5" t="str">
        <f>D438&amp;".1"</f>
        <v>R.2.1</v>
      </c>
      <c r="E439" s="6" t="str">
        <f>D439&amp;" - "&amp;IFERROR(INDEX('L2'!$G$6:$G$502,MATCH(D439,'L2'!$P$6:$P$502,0)),"  ")</f>
        <v>R.2.1 - Clean Gutters &amp; Downspouts</v>
      </c>
      <c r="F439" s="5" t="str">
        <f>F438&amp;".1"</f>
        <v>R.3.1</v>
      </c>
      <c r="G439" s="6" t="str">
        <f>F439&amp;" - "&amp;IFERROR(INDEX('L2'!$G$6:$G$502,MATCH(F439,'L2'!$P$6:$P$502,0)),"  ")</f>
        <v>R.3.1 - Demo For Normal Pitch Roof</v>
      </c>
      <c r="H439" s="5" t="str">
        <f>H438&amp;".1"</f>
        <v>R.4.1</v>
      </c>
      <c r="I439" s="6" t="str">
        <f>H439&amp;" - "&amp;IFERROR(INDEX('L2'!$G$6:$G$502,MATCH(H439,'L2'!$P$6:$P$502,0)),"  ")</f>
        <v>R.4.1 - Roofing Allowance</v>
      </c>
      <c r="J439" s="5" t="str">
        <f>J438&amp;".1"</f>
        <v>R.5.1</v>
      </c>
      <c r="K439" s="6" t="str">
        <f>J439&amp;" - "&amp;IFERROR(INDEX('L2'!$G$6:$G$502,MATCH(J439,'L2'!$P$6:$P$502,0)),"  ")</f>
        <v>R.5.1 - Roof Replacement-Demo &amp; Replace, Slate</v>
      </c>
      <c r="L439" s="5" t="str">
        <f>L438&amp;".1"</f>
        <v>R.6.1</v>
      </c>
      <c r="M439" s="6" t="str">
        <f>L439&amp;" - "&amp;IFERROR(INDEX('L2'!$G$6:$G$502,MATCH(L439,'L2'!$P$6:$P$502,0)),"  ")</f>
        <v>R.6.1 - Roof Repair/Patch, Wood</v>
      </c>
      <c r="N439" s="5" t="str">
        <f>N438&amp;".1"</f>
        <v>R.7.1</v>
      </c>
      <c r="O439" s="6" t="str">
        <f>N439&amp;" - "&amp;IFERROR(INDEX('L2'!$G$6:$G$502,MATCH(N439,'L2'!$P$6:$P$502,0)),"  ")</f>
        <v xml:space="preserve">R.7.1 -   </v>
      </c>
      <c r="P439" s="5" t="str">
        <f>P438&amp;".1"</f>
        <v>R.8.1</v>
      </c>
      <c r="Q439" s="6" t="str">
        <f>P439&amp;" - "&amp;IFERROR(INDEX('L2'!$G$6:$G$502,MATCH(P439,'L2'!$P$6:$P$502,0)),"  ")</f>
        <v xml:space="preserve">R.8.1 -   </v>
      </c>
      <c r="R439" s="5" t="str">
        <f>R438&amp;".1"</f>
        <v>R.9.1</v>
      </c>
      <c r="S439" s="6" t="str">
        <f>R439&amp;" - "&amp;IFERROR(INDEX('L2'!$G$6:$G$502,MATCH(R439,'L2'!$P$6:$P$502,0)),"  ")</f>
        <v xml:space="preserve">R.9.1 -   </v>
      </c>
      <c r="T439" s="5" t="str">
        <f>T438&amp;".1"</f>
        <v>R.10.1</v>
      </c>
      <c r="U439" s="6" t="str">
        <f>T439&amp;" - "&amp;IFERROR(INDEX('L2'!$G$6:$G$502,MATCH(T439,'L2'!$P$6:$P$502,0)),"  ")</f>
        <v xml:space="preserve">R.10.1 -   </v>
      </c>
    </row>
    <row r="440" spans="2:21" ht="16">
      <c r="B440" s="5" t="str">
        <f>B438&amp;"."&amp;RIGHT(B439,LEN(B439)-4)+1</f>
        <v>R.1.2</v>
      </c>
      <c r="C440" s="6" t="str">
        <f>B440&amp;" - "&amp;IFERROR(INDEX('L2'!$G$6:$G$502,MATCH(B440,'L2'!$P$6:$P$502,0)),"  ")</f>
        <v>R.1.2 - Demo For Normal Pitch Roof</v>
      </c>
      <c r="D440" s="5" t="str">
        <f>D438&amp;"."&amp;RIGHT(D439,LEN(D439)-4)+1</f>
        <v>R.2.2</v>
      </c>
      <c r="E440" s="6" t="str">
        <f>D440&amp;" - "&amp;IFERROR(INDEX('L2'!$G$6:$G$502,MATCH(D440,'L2'!$P$6:$P$502,0)),"  ")</f>
        <v>R.2.2 - Gutters &amp; Downspouts, Aluminum</v>
      </c>
      <c r="F440" s="5" t="str">
        <f>F438&amp;"."&amp;RIGHT(F439,LEN(F439)-4)+1</f>
        <v>R.3.2</v>
      </c>
      <c r="G440" s="6" t="str">
        <f>F440&amp;" - "&amp;IFERROR(INDEX('L2'!$G$6:$G$502,MATCH(F440,'L2'!$P$6:$P$502,0)),"  ")</f>
        <v>R.3.2 - Demo For Steep Pitch Roof</v>
      </c>
      <c r="H440" s="5" t="str">
        <f>H438&amp;"."&amp;RIGHT(H439,LEN(H439)-4)+1</f>
        <v>R.4.2</v>
      </c>
      <c r="I440" s="6" t="str">
        <f>H440&amp;" - "&amp;IFERROR(INDEX('L2'!$G$6:$G$502,MATCH(H440,'L2'!$P$6:$P$502,0)),"  ")</f>
        <v xml:space="preserve">R.4.2 -   </v>
      </c>
      <c r="J440" s="5" t="str">
        <f>J438&amp;"."&amp;RIGHT(J439,LEN(J439)-4)+1</f>
        <v>R.5.2</v>
      </c>
      <c r="K440" s="6" t="str">
        <f>J440&amp;" - "&amp;IFERROR(INDEX('L2'!$G$6:$G$502,MATCH(J440,'L2'!$P$6:$P$502,0)),"  ")</f>
        <v>R.5.2 - Slate/Cay Tile Roofing Allowance</v>
      </c>
      <c r="L440" s="5" t="str">
        <f>L438&amp;"."&amp;RIGHT(L439,LEN(L439)-4)+1</f>
        <v>R.6.2</v>
      </c>
      <c r="M440" s="6" t="str">
        <f>L440&amp;" - "&amp;IFERROR(INDEX('L2'!$G$6:$G$502,MATCH(L440,'L2'!$P$6:$P$502,0)),"  ")</f>
        <v>R.6.2 - Roof Replacement-Demo &amp; Replace</v>
      </c>
      <c r="N440" s="5" t="str">
        <f>N438&amp;"."&amp;RIGHT(N439,LEN(N439)-4)+1</f>
        <v>R.7.2</v>
      </c>
      <c r="O440" s="6" t="str">
        <f>N440&amp;" - "&amp;IFERROR(INDEX('L2'!$G$6:$G$502,MATCH(N440,'L2'!$P$6:$P$502,0)),"  ")</f>
        <v xml:space="preserve">R.7.2 -   </v>
      </c>
      <c r="P440" s="5" t="str">
        <f>P438&amp;"."&amp;RIGHT(P439,LEN(P439)-4)+1</f>
        <v>R.8.2</v>
      </c>
      <c r="Q440" s="6" t="str">
        <f>P440&amp;" - "&amp;IFERROR(INDEX('L2'!$G$6:$G$502,MATCH(P440,'L2'!$P$6:$P$502,0)),"  ")</f>
        <v xml:space="preserve">R.8.2 -   </v>
      </c>
      <c r="R440" s="5" t="str">
        <f>R438&amp;"."&amp;RIGHT(R439,LEN(R439)-4)+1</f>
        <v>R.9.2</v>
      </c>
      <c r="S440" s="6" t="str">
        <f>R440&amp;" - "&amp;IFERROR(INDEX('L2'!$G$6:$G$502,MATCH(R440,'L2'!$P$6:$P$502,0)),"  ")</f>
        <v xml:space="preserve">R.9.2 -   </v>
      </c>
      <c r="T440" s="5" t="str">
        <f>T438&amp;"."&amp;RIGHT(T439,LEN(T439)-5)+1</f>
        <v>R.10.2</v>
      </c>
      <c r="U440" s="6" t="str">
        <f>T440&amp;" - "&amp;IFERROR(INDEX('L2'!$G$6:$G$502,MATCH(T440,'L2'!$P$6:$P$502,0)),"  ")</f>
        <v xml:space="preserve">R.10.2 -   </v>
      </c>
    </row>
    <row r="441" spans="2:21" ht="16">
      <c r="B441" s="5" t="str">
        <f>B438&amp;"."&amp;RIGHT(B440,LEN(B440)-4)+1</f>
        <v>R.1.3</v>
      </c>
      <c r="C441" s="6" t="str">
        <f>B441&amp;" - "&amp;IFERROR(INDEX('L2'!$G$6:$G$502,MATCH(B441,'L2'!$P$6:$P$502,0)),"  ")</f>
        <v>R.1.3 - Demo For Steep Pitch Roof</v>
      </c>
      <c r="D441" s="5" t="str">
        <f>D438&amp;"."&amp;RIGHT(D440,LEN(D440)-4)+1</f>
        <v>R.2.3</v>
      </c>
      <c r="E441" s="6" t="str">
        <f>D441&amp;" - "&amp;IFERROR(INDEX('L2'!$G$6:$G$502,MATCH(D441,'L2'!$P$6:$P$502,0)),"  ")</f>
        <v>R.2.3 - Roof Sheathing, Plywood 1/2", Install</v>
      </c>
      <c r="F441" s="5" t="str">
        <f>F438&amp;"."&amp;RIGHT(F440,LEN(F440)-4)+1</f>
        <v>R.3.3</v>
      </c>
      <c r="G441" s="6" t="str">
        <f>F441&amp;" - "&amp;IFERROR(INDEX('L2'!$G$6:$G$502,MATCH(F441,'L2'!$P$6:$P$502,0)),"  ")</f>
        <v>R.3.3 - Metal Roof Allowance</v>
      </c>
      <c r="H441" s="5" t="str">
        <f>H438&amp;"."&amp;RIGHT(H440,LEN(H440)-4)+1</f>
        <v>R.4.3</v>
      </c>
      <c r="I441" s="6" t="str">
        <f>H441&amp;" - "&amp;IFERROR(INDEX('L2'!$G$6:$G$502,MATCH(H441,'L2'!$P$6:$P$502,0)),"  ")</f>
        <v xml:space="preserve">R.4.3 -   </v>
      </c>
      <c r="J441" s="5" t="str">
        <f>J438&amp;"."&amp;RIGHT(J440,LEN(J440)-4)+1</f>
        <v>R.5.3</v>
      </c>
      <c r="K441" s="6" t="str">
        <f>J441&amp;" - "&amp;IFERROR(INDEX('L2'!$G$6:$G$502,MATCH(J441,'L2'!$P$6:$P$502,0)),"  ")</f>
        <v xml:space="preserve">R.5.3 -   </v>
      </c>
      <c r="L441" s="5" t="str">
        <f>L438&amp;"."&amp;RIGHT(L440,LEN(L440)-4)+1</f>
        <v>R.6.3</v>
      </c>
      <c r="M441" s="6" t="str">
        <f>L441&amp;" - "&amp;IFERROR(INDEX('L2'!$G$6:$G$502,MATCH(L441,'L2'!$P$6:$P$502,0)),"  ")</f>
        <v>R.6.3 - Wood Shingle Roof Allowance</v>
      </c>
      <c r="N441" s="5" t="str">
        <f>N438&amp;"."&amp;RIGHT(N440,LEN(N440)-4)+1</f>
        <v>R.7.3</v>
      </c>
      <c r="O441" s="6" t="str">
        <f>N441&amp;" - "&amp;IFERROR(INDEX('L2'!$G$6:$G$502,MATCH(N441,'L2'!$P$6:$P$502,0)),"  ")</f>
        <v xml:space="preserve">R.7.3 -   </v>
      </c>
      <c r="P441" s="5" t="str">
        <f>P438&amp;"."&amp;RIGHT(P440,LEN(P440)-4)+1</f>
        <v>R.8.3</v>
      </c>
      <c r="Q441" s="6" t="str">
        <f>P441&amp;" - "&amp;IFERROR(INDEX('L2'!$G$6:$G$502,MATCH(P441,'L2'!$P$6:$P$502,0)),"  ")</f>
        <v xml:space="preserve">R.8.3 -   </v>
      </c>
      <c r="R441" s="5" t="str">
        <f>R438&amp;"."&amp;RIGHT(R440,LEN(R440)-4)+1</f>
        <v>R.9.3</v>
      </c>
      <c r="S441" s="6" t="str">
        <f>R441&amp;" - "&amp;IFERROR(INDEX('L2'!$G$6:$G$502,MATCH(R441,'L2'!$P$6:$P$502,0)),"  ")</f>
        <v xml:space="preserve">R.9.3 -   </v>
      </c>
      <c r="T441" s="5" t="str">
        <f>T438&amp;"."&amp;RIGHT(T440,LEN(T440)-5)+1</f>
        <v>R.10.3</v>
      </c>
      <c r="U441" s="6" t="str">
        <f>T441&amp;" - "&amp;IFERROR(INDEX('L2'!$G$6:$G$502,MATCH(T441,'L2'!$P$6:$P$502,0)),"  ")</f>
        <v xml:space="preserve">R.10.3 -   </v>
      </c>
    </row>
    <row r="442" spans="2:21" ht="16">
      <c r="B442" s="5" t="str">
        <f>B438&amp;"."&amp;RIGHT(B441,LEN(B441)-4)+1</f>
        <v>R.1.4</v>
      </c>
      <c r="C442" s="6" t="str">
        <f>B442&amp;" - "&amp;IFERROR(INDEX('L2'!$G$6:$G$502,MATCH(B442,'L2'!$P$6:$P$502,0)),"  ")</f>
        <v>R.1.4 - Roof Demo &amp; Replace, Economy</v>
      </c>
      <c r="D442" s="5" t="str">
        <f>D438&amp;"."&amp;RIGHT(D441,LEN(D441)-4)+1</f>
        <v>R.2.4</v>
      </c>
      <c r="E442" s="6" t="str">
        <f>D442&amp;" - "&amp;IFERROR(INDEX('L2'!$G$6:$G$502,MATCH(D442,'L2'!$P$6:$P$502,0)),"  ")</f>
        <v xml:space="preserve">R.2.4 -   </v>
      </c>
      <c r="F442" s="5" t="str">
        <f>F438&amp;"."&amp;RIGHT(F441,LEN(F441)-4)+1</f>
        <v>R.3.4</v>
      </c>
      <c r="G442" s="6" t="str">
        <f>F442&amp;" - "&amp;IFERROR(INDEX('L2'!$G$6:$G$502,MATCH(F442,'L2'!$P$6:$P$502,0)),"  ")</f>
        <v>R.3.4 - Roof Demo &amp; Replace, Economy</v>
      </c>
      <c r="H442" s="5" t="str">
        <f>H438&amp;"."&amp;RIGHT(H441,LEN(H441)-4)+1</f>
        <v>R.4.4</v>
      </c>
      <c r="I442" s="6" t="str">
        <f>H442&amp;" - "&amp;IFERROR(INDEX('L2'!$G$6:$G$502,MATCH(H442,'L2'!$P$6:$P$502,0)),"  ")</f>
        <v xml:space="preserve">R.4.4 -   </v>
      </c>
      <c r="J442" s="5" t="str">
        <f>J438&amp;"."&amp;RIGHT(J441,LEN(J441)-4)+1</f>
        <v>R.5.4</v>
      </c>
      <c r="K442" s="6" t="str">
        <f>J442&amp;" - "&amp;IFERROR(INDEX('L2'!$G$6:$G$502,MATCH(J442,'L2'!$P$6:$P$502,0)),"  ")</f>
        <v xml:space="preserve">R.5.4 -   </v>
      </c>
      <c r="L442" s="5" t="str">
        <f>L438&amp;"."&amp;RIGHT(L441,LEN(L441)-4)+1</f>
        <v>R.6.4</v>
      </c>
      <c r="M442" s="6" t="str">
        <f>L442&amp;" - "&amp;IFERROR(INDEX('L2'!$G$6:$G$502,MATCH(L442,'L2'!$P$6:$P$502,0)),"  ")</f>
        <v>R.6.4 - Wood Shingle, High End</v>
      </c>
      <c r="N442" s="5" t="str">
        <f>N438&amp;"."&amp;RIGHT(N441,LEN(N441)-4)+1</f>
        <v>R.7.4</v>
      </c>
      <c r="O442" s="6" t="str">
        <f>N442&amp;" - "&amp;IFERROR(INDEX('L2'!$G$6:$G$502,MATCH(N442,'L2'!$P$6:$P$502,0)),"  ")</f>
        <v xml:space="preserve">R.7.4 -   </v>
      </c>
      <c r="P442" s="5" t="str">
        <f>P438&amp;"."&amp;RIGHT(P441,LEN(P441)-4)+1</f>
        <v>R.8.4</v>
      </c>
      <c r="Q442" s="6" t="str">
        <f>P442&amp;" - "&amp;IFERROR(INDEX('L2'!$G$6:$G$502,MATCH(P442,'L2'!$P$6:$P$502,0)),"  ")</f>
        <v xml:space="preserve">R.8.4 -   </v>
      </c>
      <c r="R442" s="5" t="str">
        <f>R438&amp;"."&amp;RIGHT(R441,LEN(R441)-4)+1</f>
        <v>R.9.4</v>
      </c>
      <c r="S442" s="6" t="str">
        <f>R442&amp;" - "&amp;IFERROR(INDEX('L2'!$G$6:$G$502,MATCH(R442,'L2'!$P$6:$P$502,0)),"  ")</f>
        <v xml:space="preserve">R.9.4 -   </v>
      </c>
      <c r="T442" s="5" t="str">
        <f>T438&amp;"."&amp;RIGHT(T441,LEN(T441)-5)+1</f>
        <v>R.10.4</v>
      </c>
      <c r="U442" s="6" t="str">
        <f>T442&amp;" - "&amp;IFERROR(INDEX('L2'!$G$6:$G$502,MATCH(T442,'L2'!$P$6:$P$502,0)),"  ")</f>
        <v xml:space="preserve">R.10.4 -   </v>
      </c>
    </row>
    <row r="443" spans="2:21" ht="16">
      <c r="B443" s="5" t="str">
        <f>B438&amp;"."&amp;RIGHT(B442,LEN(B442)-4)+1</f>
        <v>R.1.5</v>
      </c>
      <c r="C443" s="6" t="str">
        <f>B443&amp;" - "&amp;IFERROR(INDEX('L2'!$G$6:$G$502,MATCH(B443,'L2'!$P$6:$P$502,0)),"  ")</f>
        <v>R.1.5 - Roof Demo &amp; Replace, Premium</v>
      </c>
      <c r="D443" s="5" t="str">
        <f>D438&amp;"."&amp;RIGHT(D442,LEN(D442)-4)+1</f>
        <v>R.2.5</v>
      </c>
      <c r="E443" s="6" t="str">
        <f>D443&amp;" - "&amp;IFERROR(INDEX('L2'!$G$6:$G$502,MATCH(D443,'L2'!$P$6:$P$502,0)),"  ")</f>
        <v xml:space="preserve">R.2.5 -   </v>
      </c>
      <c r="F443" s="5" t="str">
        <f>F438&amp;"."&amp;RIGHT(F442,LEN(F442)-4)+1</f>
        <v>R.3.5</v>
      </c>
      <c r="G443" s="6" t="str">
        <f>F443&amp;" - "&amp;IFERROR(INDEX('L2'!$G$6:$G$502,MATCH(F443,'L2'!$P$6:$P$502,0)),"  ")</f>
        <v>R.3.5 - Roof Demo &amp; Replace, Premium</v>
      </c>
      <c r="H443" s="5" t="str">
        <f>H438&amp;"."&amp;RIGHT(H442,LEN(H442)-4)+1</f>
        <v>R.4.5</v>
      </c>
      <c r="I443" s="6" t="str">
        <f>H443&amp;" - "&amp;IFERROR(INDEX('L2'!$G$6:$G$502,MATCH(H443,'L2'!$P$6:$P$502,0)),"  ")</f>
        <v xml:space="preserve">R.4.5 -   </v>
      </c>
      <c r="J443" s="5" t="str">
        <f>J438&amp;"."&amp;RIGHT(J442,LEN(J442)-4)+1</f>
        <v>R.5.5</v>
      </c>
      <c r="K443" s="6" t="str">
        <f>J443&amp;" - "&amp;IFERROR(INDEX('L2'!$G$6:$G$502,MATCH(J443,'L2'!$P$6:$P$502,0)),"  ")</f>
        <v xml:space="preserve">R.5.5 -   </v>
      </c>
      <c r="L443" s="5" t="str">
        <f>L438&amp;"."&amp;RIGHT(L442,LEN(L442)-4)+1</f>
        <v>R.6.5</v>
      </c>
      <c r="M443" s="6" t="str">
        <f>L443&amp;" - "&amp;IFERROR(INDEX('L2'!$G$6:$G$502,MATCH(L443,'L2'!$P$6:$P$502,0)),"  ")</f>
        <v>R.6.5 - Wood Shingle, Low End</v>
      </c>
      <c r="N443" s="5" t="str">
        <f>N438&amp;"."&amp;RIGHT(N442,LEN(N442)-4)+1</f>
        <v>R.7.5</v>
      </c>
      <c r="O443" s="6" t="str">
        <f>N443&amp;" - "&amp;IFERROR(INDEX('L2'!$G$6:$G$502,MATCH(N443,'L2'!$P$6:$P$502,0)),"  ")</f>
        <v xml:space="preserve">R.7.5 -   </v>
      </c>
      <c r="P443" s="5" t="str">
        <f>P438&amp;"."&amp;RIGHT(P442,LEN(P442)-4)+1</f>
        <v>R.8.5</v>
      </c>
      <c r="Q443" s="6" t="str">
        <f>P443&amp;" - "&amp;IFERROR(INDEX('L2'!$G$6:$G$502,MATCH(P443,'L2'!$P$6:$P$502,0)),"  ")</f>
        <v xml:space="preserve">R.8.5 -   </v>
      </c>
      <c r="R443" s="5" t="str">
        <f>R438&amp;"."&amp;RIGHT(R442,LEN(R442)-4)+1</f>
        <v>R.9.5</v>
      </c>
      <c r="S443" s="6" t="str">
        <f>R443&amp;" - "&amp;IFERROR(INDEX('L2'!$G$6:$G$502,MATCH(R443,'L2'!$P$6:$P$502,0)),"  ")</f>
        <v xml:space="preserve">R.9.5 -   </v>
      </c>
      <c r="T443" s="5" t="str">
        <f>T438&amp;"."&amp;RIGHT(T442,LEN(T442)-5)+1</f>
        <v>R.10.5</v>
      </c>
      <c r="U443" s="6" t="str">
        <f>T443&amp;" - "&amp;IFERROR(INDEX('L2'!$G$6:$G$502,MATCH(T443,'L2'!$P$6:$P$502,0)),"  ")</f>
        <v xml:space="preserve">R.10.5 -   </v>
      </c>
    </row>
    <row r="444" spans="2:21" ht="16">
      <c r="B444" s="5" t="str">
        <f>B438&amp;"."&amp;RIGHT(B443,LEN(B443)-4)+1</f>
        <v>R.1.6</v>
      </c>
      <c r="C444" s="6" t="str">
        <f>B444&amp;" - "&amp;IFERROR(INDEX('L2'!$G$6:$G$502,MATCH(B444,'L2'!$P$6:$P$502,0)),"  ")</f>
        <v>R.1.6 - Roof Repair/Patch, Asphalt</v>
      </c>
      <c r="D444" s="5" t="str">
        <f>D438&amp;"."&amp;RIGHT(D443,LEN(D443)-4)+1</f>
        <v>R.2.6</v>
      </c>
      <c r="E444" s="6" t="str">
        <f>D444&amp;" - "&amp;IFERROR(INDEX('L2'!$G$6:$G$502,MATCH(D444,'L2'!$P$6:$P$502,0)),"  ")</f>
        <v xml:space="preserve">R.2.6 -   </v>
      </c>
      <c r="F444" s="5" t="str">
        <f>F438&amp;"."&amp;RIGHT(F443,LEN(F443)-4)+1</f>
        <v>R.3.6</v>
      </c>
      <c r="G444" s="6" t="str">
        <f>F444&amp;" - "&amp;IFERROR(INDEX('L2'!$G$6:$G$502,MATCH(F444,'L2'!$P$6:$P$502,0)),"  ")</f>
        <v>R.3.6 - Roof Repair/Patch, Caulk</v>
      </c>
      <c r="H444" s="5" t="str">
        <f>H438&amp;"."&amp;RIGHT(H443,LEN(H443)-4)+1</f>
        <v>R.4.6</v>
      </c>
      <c r="I444" s="6" t="str">
        <f>H444&amp;" - "&amp;IFERROR(INDEX('L2'!$G$6:$G$502,MATCH(H444,'L2'!$P$6:$P$502,0)),"  ")</f>
        <v xml:space="preserve">R.4.6 -   </v>
      </c>
      <c r="J444" s="5" t="str">
        <f>J438&amp;"."&amp;RIGHT(J443,LEN(J443)-4)+1</f>
        <v>R.5.6</v>
      </c>
      <c r="K444" s="6" t="str">
        <f>J444&amp;" - "&amp;IFERROR(INDEX('L2'!$G$6:$G$502,MATCH(J444,'L2'!$P$6:$P$502,0)),"  ")</f>
        <v xml:space="preserve">R.5.6 -   </v>
      </c>
      <c r="L444" s="5" t="str">
        <f>L438&amp;"."&amp;RIGHT(L443,LEN(L443)-4)+1</f>
        <v>R.6.6</v>
      </c>
      <c r="M444" s="6" t="str">
        <f>L444&amp;" - "&amp;IFERROR(INDEX('L2'!$G$6:$G$502,MATCH(L444,'L2'!$P$6:$P$502,0)),"  ")</f>
        <v xml:space="preserve">R.6.6 -   </v>
      </c>
      <c r="N444" s="5" t="str">
        <f>N438&amp;"."&amp;RIGHT(N443,LEN(N443)-4)+1</f>
        <v>R.7.6</v>
      </c>
      <c r="O444" s="6" t="str">
        <f>N444&amp;" - "&amp;IFERROR(INDEX('L2'!$G$6:$G$502,MATCH(N444,'L2'!$P$6:$P$502,0)),"  ")</f>
        <v xml:space="preserve">R.7.6 -   </v>
      </c>
      <c r="P444" s="5" t="str">
        <f>P438&amp;"."&amp;RIGHT(P443,LEN(P443)-4)+1</f>
        <v>R.8.6</v>
      </c>
      <c r="Q444" s="6" t="str">
        <f>P444&amp;" - "&amp;IFERROR(INDEX('L2'!$G$6:$G$502,MATCH(P444,'L2'!$P$6:$P$502,0)),"  ")</f>
        <v xml:space="preserve">R.8.6 -   </v>
      </c>
      <c r="R444" s="5" t="str">
        <f>R438&amp;"."&amp;RIGHT(R443,LEN(R443)-4)+1</f>
        <v>R.9.6</v>
      </c>
      <c r="S444" s="6" t="str">
        <f>R444&amp;" - "&amp;IFERROR(INDEX('L2'!$G$6:$G$502,MATCH(R444,'L2'!$P$6:$P$502,0)),"  ")</f>
        <v xml:space="preserve">R.9.6 -   </v>
      </c>
      <c r="T444" s="5" t="str">
        <f>T438&amp;"."&amp;RIGHT(T443,LEN(T443)-5)+1</f>
        <v>R.10.6</v>
      </c>
      <c r="U444" s="6" t="str">
        <f>T444&amp;" - "&amp;IFERROR(INDEX('L2'!$G$6:$G$502,MATCH(T444,'L2'!$P$6:$P$502,0)),"  ")</f>
        <v xml:space="preserve">R.10.6 -   </v>
      </c>
    </row>
    <row r="445" spans="2:21" ht="16">
      <c r="B445" s="5" t="str">
        <f>B438&amp;"."&amp;RIGHT(B444,LEN(B444)-4)+1</f>
        <v>R.1.7</v>
      </c>
      <c r="C445" s="6" t="str">
        <f>B445&amp;" - "&amp;IFERROR(INDEX('L2'!$G$6:$G$502,MATCH(B445,'L2'!$P$6:$P$502,0)),"  ")</f>
        <v xml:space="preserve">R.1.7 -   </v>
      </c>
      <c r="D445" s="5" t="str">
        <f>D438&amp;"."&amp;RIGHT(D444,LEN(D444)-4)+1</f>
        <v>R.2.7</v>
      </c>
      <c r="E445" s="6" t="str">
        <f>D445&amp;" - "&amp;IFERROR(INDEX('L2'!$G$6:$G$502,MATCH(D445,'L2'!$P$6:$P$502,0)),"  ")</f>
        <v xml:space="preserve">R.2.7 -   </v>
      </c>
      <c r="F445" s="5" t="str">
        <f>F438&amp;"."&amp;RIGHT(F444,LEN(F444)-4)+1</f>
        <v>R.3.7</v>
      </c>
      <c r="G445" s="6" t="str">
        <f>F445&amp;" - "&amp;IFERROR(INDEX('L2'!$G$6:$G$502,MATCH(F445,'L2'!$P$6:$P$502,0)),"  ")</f>
        <v xml:space="preserve">R.3.7 -   </v>
      </c>
      <c r="H445" s="5" t="str">
        <f>H438&amp;"."&amp;RIGHT(H444,LEN(H444)-4)+1</f>
        <v>R.4.7</v>
      </c>
      <c r="I445" s="6" t="str">
        <f>H445&amp;" - "&amp;IFERROR(INDEX('L2'!$G$6:$G$502,MATCH(H445,'L2'!$P$6:$P$502,0)),"  ")</f>
        <v xml:space="preserve">R.4.7 -   </v>
      </c>
      <c r="J445" s="5" t="str">
        <f>J438&amp;"."&amp;RIGHT(J444,LEN(J444)-4)+1</f>
        <v>R.5.7</v>
      </c>
      <c r="K445" s="6" t="str">
        <f>J445&amp;" - "&amp;IFERROR(INDEX('L2'!$G$6:$G$502,MATCH(J445,'L2'!$P$6:$P$502,0)),"  ")</f>
        <v xml:space="preserve">R.5.7 -   </v>
      </c>
      <c r="L445" s="5" t="str">
        <f>L438&amp;"."&amp;RIGHT(L444,LEN(L444)-4)+1</f>
        <v>R.6.7</v>
      </c>
      <c r="M445" s="6" t="str">
        <f>L445&amp;" - "&amp;IFERROR(INDEX('L2'!$G$6:$G$502,MATCH(L445,'L2'!$P$6:$P$502,0)),"  ")</f>
        <v xml:space="preserve">R.6.7 -   </v>
      </c>
      <c r="N445" s="5" t="str">
        <f>N438&amp;"."&amp;RIGHT(N444,LEN(N444)-4)+1</f>
        <v>R.7.7</v>
      </c>
      <c r="O445" s="6" t="str">
        <f>N445&amp;" - "&amp;IFERROR(INDEX('L2'!$G$6:$G$502,MATCH(N445,'L2'!$P$6:$P$502,0)),"  ")</f>
        <v xml:space="preserve">R.7.7 -   </v>
      </c>
      <c r="P445" s="5" t="str">
        <f>P438&amp;"."&amp;RIGHT(P444,LEN(P444)-4)+1</f>
        <v>R.8.7</v>
      </c>
      <c r="Q445" s="6" t="str">
        <f>P445&amp;" - "&amp;IFERROR(INDEX('L2'!$G$6:$G$502,MATCH(P445,'L2'!$P$6:$P$502,0)),"  ")</f>
        <v xml:space="preserve">R.8.7 -   </v>
      </c>
      <c r="R445" s="5" t="str">
        <f>R438&amp;"."&amp;RIGHT(R444,LEN(R444)-4)+1</f>
        <v>R.9.7</v>
      </c>
      <c r="S445" s="6" t="str">
        <f>R445&amp;" - "&amp;IFERROR(INDEX('L2'!$G$6:$G$502,MATCH(R445,'L2'!$P$6:$P$502,0)),"  ")</f>
        <v xml:space="preserve">R.9.7 -   </v>
      </c>
      <c r="T445" s="5" t="str">
        <f>T438&amp;"."&amp;RIGHT(T444,LEN(T444)-5)+1</f>
        <v>R.10.7</v>
      </c>
      <c r="U445" s="6" t="str">
        <f>T445&amp;" - "&amp;IFERROR(INDEX('L2'!$G$6:$G$502,MATCH(T445,'L2'!$P$6:$P$502,0)),"  ")</f>
        <v xml:space="preserve">R.10.7 -   </v>
      </c>
    </row>
    <row r="446" spans="2:21" ht="16">
      <c r="B446" s="5" t="str">
        <f>B438&amp;"."&amp;RIGHT(B445,LEN(B445)-4)+1</f>
        <v>R.1.8</v>
      </c>
      <c r="C446" s="6" t="str">
        <f>B446&amp;" - "&amp;IFERROR(INDEX('L2'!$G$6:$G$502,MATCH(B446,'L2'!$P$6:$P$502,0)),"  ")</f>
        <v xml:space="preserve">R.1.8 -   </v>
      </c>
      <c r="D446" s="5" t="str">
        <f>D438&amp;"."&amp;RIGHT(D445,LEN(D445)-4)+1</f>
        <v>R.2.8</v>
      </c>
      <c r="E446" s="6" t="str">
        <f>D446&amp;" - "&amp;IFERROR(INDEX('L2'!$G$6:$G$502,MATCH(D446,'L2'!$P$6:$P$502,0)),"  ")</f>
        <v xml:space="preserve">R.2.8 -   </v>
      </c>
      <c r="F446" s="5" t="str">
        <f>F438&amp;"."&amp;RIGHT(F445,LEN(F445)-4)+1</f>
        <v>R.3.8</v>
      </c>
      <c r="G446" s="6" t="str">
        <f>F446&amp;" - "&amp;IFERROR(INDEX('L2'!$G$6:$G$502,MATCH(F446,'L2'!$P$6:$P$502,0)),"  ")</f>
        <v xml:space="preserve">R.3.8 -   </v>
      </c>
      <c r="H446" s="5" t="str">
        <f>H438&amp;"."&amp;RIGHT(H445,LEN(H445)-4)+1</f>
        <v>R.4.8</v>
      </c>
      <c r="I446" s="6" t="str">
        <f>H446&amp;" - "&amp;IFERROR(INDEX('L2'!$G$6:$G$502,MATCH(H446,'L2'!$P$6:$P$502,0)),"  ")</f>
        <v xml:space="preserve">R.4.8 -   </v>
      </c>
      <c r="J446" s="5" t="str">
        <f>J438&amp;"."&amp;RIGHT(J445,LEN(J445)-4)+1</f>
        <v>R.5.8</v>
      </c>
      <c r="K446" s="6" t="str">
        <f>J446&amp;" - "&amp;IFERROR(INDEX('L2'!$G$6:$G$502,MATCH(J446,'L2'!$P$6:$P$502,0)),"  ")</f>
        <v xml:space="preserve">R.5.8 -   </v>
      </c>
      <c r="L446" s="5" t="str">
        <f>L438&amp;"."&amp;RIGHT(L445,LEN(L445)-4)+1</f>
        <v>R.6.8</v>
      </c>
      <c r="M446" s="6" t="str">
        <f>L446&amp;" - "&amp;IFERROR(INDEX('L2'!$G$6:$G$502,MATCH(L446,'L2'!$P$6:$P$502,0)),"  ")</f>
        <v xml:space="preserve">R.6.8 -   </v>
      </c>
      <c r="N446" s="5" t="str">
        <f>N438&amp;"."&amp;RIGHT(N445,LEN(N445)-4)+1</f>
        <v>R.7.8</v>
      </c>
      <c r="O446" s="6" t="str">
        <f>N446&amp;" - "&amp;IFERROR(INDEX('L2'!$G$6:$G$502,MATCH(N446,'L2'!$P$6:$P$502,0)),"  ")</f>
        <v xml:space="preserve">R.7.8 -   </v>
      </c>
      <c r="P446" s="5" t="str">
        <f>P438&amp;"."&amp;RIGHT(P445,LEN(P445)-4)+1</f>
        <v>R.8.8</v>
      </c>
      <c r="Q446" s="6" t="str">
        <f>P446&amp;" - "&amp;IFERROR(INDEX('L2'!$G$6:$G$502,MATCH(P446,'L2'!$P$6:$P$502,0)),"  ")</f>
        <v xml:space="preserve">R.8.8 -   </v>
      </c>
      <c r="R446" s="5" t="str">
        <f>R438&amp;"."&amp;RIGHT(R445,LEN(R445)-4)+1</f>
        <v>R.9.8</v>
      </c>
      <c r="S446" s="6" t="str">
        <f>R446&amp;" - "&amp;IFERROR(INDEX('L2'!$G$6:$G$502,MATCH(R446,'L2'!$P$6:$P$502,0)),"  ")</f>
        <v xml:space="preserve">R.9.8 -   </v>
      </c>
      <c r="T446" s="5" t="str">
        <f>T438&amp;"."&amp;RIGHT(T445,LEN(T445)-5)+1</f>
        <v>R.10.8</v>
      </c>
      <c r="U446" s="6" t="str">
        <f>T446&amp;" - "&amp;IFERROR(INDEX('L2'!$G$6:$G$502,MATCH(T446,'L2'!$P$6:$P$502,0)),"  ")</f>
        <v xml:space="preserve">R.10.8 -   </v>
      </c>
    </row>
    <row r="447" spans="2:21" ht="16">
      <c r="B447" s="5" t="str">
        <f>B438&amp;"."&amp;RIGHT(B446,LEN(B446)-4)+1</f>
        <v>R.1.9</v>
      </c>
      <c r="C447" s="6" t="str">
        <f>B447&amp;" - "&amp;IFERROR(INDEX('L2'!$G$6:$G$502,MATCH(B447,'L2'!$P$6:$P$502,0)),"  ")</f>
        <v xml:space="preserve">R.1.9 -   </v>
      </c>
      <c r="D447" s="5" t="str">
        <f>D438&amp;"."&amp;RIGHT(D446,LEN(D446)-4)+1</f>
        <v>R.2.9</v>
      </c>
      <c r="E447" s="6" t="str">
        <f>D447&amp;" - "&amp;IFERROR(INDEX('L2'!$G$6:$G$502,MATCH(D447,'L2'!$P$6:$P$502,0)),"  ")</f>
        <v xml:space="preserve">R.2.9 -   </v>
      </c>
      <c r="F447" s="5" t="str">
        <f>F438&amp;"."&amp;RIGHT(F446,LEN(F446)-4)+1</f>
        <v>R.3.9</v>
      </c>
      <c r="G447" s="6" t="str">
        <f>F447&amp;" - "&amp;IFERROR(INDEX('L2'!$G$6:$G$502,MATCH(F447,'L2'!$P$6:$P$502,0)),"  ")</f>
        <v xml:space="preserve">R.3.9 -   </v>
      </c>
      <c r="H447" s="5" t="str">
        <f>H438&amp;"."&amp;RIGHT(H446,LEN(H446)-4)+1</f>
        <v>R.4.9</v>
      </c>
      <c r="I447" s="6" t="str">
        <f>H447&amp;" - "&amp;IFERROR(INDEX('L2'!$G$6:$G$502,MATCH(H447,'L2'!$P$6:$P$502,0)),"  ")</f>
        <v xml:space="preserve">R.4.9 -   </v>
      </c>
      <c r="J447" s="5" t="str">
        <f>J438&amp;"."&amp;RIGHT(J446,LEN(J446)-4)+1</f>
        <v>R.5.9</v>
      </c>
      <c r="K447" s="6" t="str">
        <f>J447&amp;" - "&amp;IFERROR(INDEX('L2'!$G$6:$G$502,MATCH(J447,'L2'!$P$6:$P$502,0)),"  ")</f>
        <v xml:space="preserve">R.5.9 -   </v>
      </c>
      <c r="L447" s="5" t="str">
        <f>L438&amp;"."&amp;RIGHT(L446,LEN(L446)-4)+1</f>
        <v>R.6.9</v>
      </c>
      <c r="M447" s="6" t="str">
        <f>L447&amp;" - "&amp;IFERROR(INDEX('L2'!$G$6:$G$502,MATCH(L447,'L2'!$P$6:$P$502,0)),"  ")</f>
        <v xml:space="preserve">R.6.9 -   </v>
      </c>
      <c r="N447" s="5" t="str">
        <f>N438&amp;"."&amp;RIGHT(N446,LEN(N446)-4)+1</f>
        <v>R.7.9</v>
      </c>
      <c r="O447" s="6" t="str">
        <f>N447&amp;" - "&amp;IFERROR(INDEX('L2'!$G$6:$G$502,MATCH(N447,'L2'!$P$6:$P$502,0)),"  ")</f>
        <v xml:space="preserve">R.7.9 -   </v>
      </c>
      <c r="P447" s="5" t="str">
        <f>P438&amp;"."&amp;RIGHT(P446,LEN(P446)-4)+1</f>
        <v>R.8.9</v>
      </c>
      <c r="Q447" s="6" t="str">
        <f>P447&amp;" - "&amp;IFERROR(INDEX('L2'!$G$6:$G$502,MATCH(P447,'L2'!$P$6:$P$502,0)),"  ")</f>
        <v xml:space="preserve">R.8.9 -   </v>
      </c>
      <c r="R447" s="5" t="str">
        <f>R438&amp;"."&amp;RIGHT(R446,LEN(R446)-4)+1</f>
        <v>R.9.9</v>
      </c>
      <c r="S447" s="6" t="str">
        <f>R447&amp;" - "&amp;IFERROR(INDEX('L2'!$G$6:$G$502,MATCH(R447,'L2'!$P$6:$P$502,0)),"  ")</f>
        <v xml:space="preserve">R.9.9 -   </v>
      </c>
      <c r="T447" s="5" t="str">
        <f>T438&amp;"."&amp;RIGHT(T446,LEN(T446)-5)+1</f>
        <v>R.10.9</v>
      </c>
      <c r="U447" s="6" t="str">
        <f>T447&amp;" - "&amp;IFERROR(INDEX('L2'!$G$6:$G$502,MATCH(T447,'L2'!$P$6:$P$502,0)),"  ")</f>
        <v xml:space="preserve">R.10.9 -   </v>
      </c>
    </row>
    <row r="448" spans="2:21" ht="16">
      <c r="B448" s="5" t="str">
        <f>B438&amp;"."&amp;RIGHT(B447,LEN(B447)-4)+1</f>
        <v>R.1.10</v>
      </c>
      <c r="C448" s="6" t="str">
        <f>B448&amp;" - "&amp;IFERROR(INDEX('L2'!$G$6:$G$502,MATCH(B448,'L2'!$P$6:$P$502,0)),"  ")</f>
        <v xml:space="preserve">R.1.10 -   </v>
      </c>
      <c r="D448" s="5" t="str">
        <f>D438&amp;"."&amp;RIGHT(D447,LEN(D447)-4)+1</f>
        <v>R.2.10</v>
      </c>
      <c r="E448" s="6" t="str">
        <f>D448&amp;" - "&amp;IFERROR(INDEX('L2'!$G$6:$G$502,MATCH(D448,'L2'!$P$6:$P$502,0)),"  ")</f>
        <v xml:space="preserve">R.2.10 -   </v>
      </c>
      <c r="F448" s="5" t="str">
        <f>F438&amp;"."&amp;RIGHT(F447,LEN(F447)-4)+1</f>
        <v>R.3.10</v>
      </c>
      <c r="G448" s="6" t="str">
        <f>F448&amp;" - "&amp;IFERROR(INDEX('L2'!$G$6:$G$502,MATCH(F448,'L2'!$P$6:$P$502,0)),"  ")</f>
        <v xml:space="preserve">R.3.10 -   </v>
      </c>
      <c r="H448" s="5" t="str">
        <f>H438&amp;"."&amp;RIGHT(H447,LEN(H447)-4)+1</f>
        <v>R.4.10</v>
      </c>
      <c r="I448" s="6" t="str">
        <f>H448&amp;" - "&amp;IFERROR(INDEX('L2'!$G$6:$G$502,MATCH(H448,'L2'!$P$6:$P$502,0)),"  ")</f>
        <v xml:space="preserve">R.4.10 -   </v>
      </c>
      <c r="J448" s="5" t="str">
        <f>J438&amp;"."&amp;RIGHT(J447,LEN(J447)-4)+1</f>
        <v>R.5.10</v>
      </c>
      <c r="K448" s="6" t="str">
        <f>J448&amp;" - "&amp;IFERROR(INDEX('L2'!$G$6:$G$502,MATCH(J448,'L2'!$P$6:$P$502,0)),"  ")</f>
        <v xml:space="preserve">R.5.10 -   </v>
      </c>
      <c r="L448" s="5" t="str">
        <f>L438&amp;"."&amp;RIGHT(L447,LEN(L447)-4)+1</f>
        <v>R.6.10</v>
      </c>
      <c r="M448" s="6" t="str">
        <f>L448&amp;" - "&amp;IFERROR(INDEX('L2'!$G$6:$G$502,MATCH(L448,'L2'!$P$6:$P$502,0)),"  ")</f>
        <v xml:space="preserve">R.6.10 -   </v>
      </c>
      <c r="N448" s="5" t="str">
        <f>N438&amp;"."&amp;RIGHT(N447,LEN(N447)-4)+1</f>
        <v>R.7.10</v>
      </c>
      <c r="O448" s="6" t="str">
        <f>N448&amp;" - "&amp;IFERROR(INDEX('L2'!$G$6:$G$502,MATCH(N448,'L2'!$P$6:$P$502,0)),"  ")</f>
        <v xml:space="preserve">R.7.10 -   </v>
      </c>
      <c r="P448" s="5" t="str">
        <f>P438&amp;"."&amp;RIGHT(P447,LEN(P447)-4)+1</f>
        <v>R.8.10</v>
      </c>
      <c r="Q448" s="6" t="str">
        <f>P448&amp;" - "&amp;IFERROR(INDEX('L2'!$G$6:$G$502,MATCH(P448,'L2'!$P$6:$P$502,0)),"  ")</f>
        <v xml:space="preserve">R.8.10 -   </v>
      </c>
      <c r="R448" s="5" t="str">
        <f>R438&amp;"."&amp;RIGHT(R447,LEN(R447)-4)+1</f>
        <v>R.9.10</v>
      </c>
      <c r="S448" s="6" t="str">
        <f>R448&amp;" - "&amp;IFERROR(INDEX('L2'!$G$6:$G$502,MATCH(R448,'L2'!$P$6:$P$502,0)),"  ")</f>
        <v xml:space="preserve">R.9.10 -   </v>
      </c>
      <c r="T448" s="5" t="str">
        <f>T438&amp;"."&amp;RIGHT(T447,LEN(T447)-5)+1</f>
        <v>R.10.10</v>
      </c>
      <c r="U448" s="6" t="str">
        <f>T448&amp;" - "&amp;IFERROR(INDEX('L2'!$G$6:$G$502,MATCH(T448,'L2'!$P$6:$P$502,0)),"  ")</f>
        <v xml:space="preserve">R.10.10 -   </v>
      </c>
    </row>
    <row r="449" spans="2:21" ht="16">
      <c r="B449" s="5" t="str">
        <f>B438&amp;"."&amp;RIGHT(B448,LEN(B448)-4)+1</f>
        <v>R.1.11</v>
      </c>
      <c r="C449" s="6" t="str">
        <f>B449&amp;" - "&amp;IFERROR(INDEX('L2'!$G$6:$G$502,MATCH(B449,'L2'!$P$6:$P$502,0)),"  ")</f>
        <v xml:space="preserve">R.1.11 -   </v>
      </c>
      <c r="D449" s="5" t="str">
        <f>D438&amp;"."&amp;RIGHT(D448,LEN(D448)-4)+1</f>
        <v>R.2.11</v>
      </c>
      <c r="E449" s="6" t="str">
        <f>D449&amp;" - "&amp;IFERROR(INDEX('L2'!$G$6:$G$502,MATCH(D449,'L2'!$P$6:$P$502,0)),"  ")</f>
        <v xml:space="preserve">R.2.11 -   </v>
      </c>
      <c r="F449" s="5" t="str">
        <f>F438&amp;"."&amp;RIGHT(F448,LEN(F448)-4)+1</f>
        <v>R.3.11</v>
      </c>
      <c r="G449" s="6" t="str">
        <f>F449&amp;" - "&amp;IFERROR(INDEX('L2'!$G$6:$G$502,MATCH(F449,'L2'!$P$6:$P$502,0)),"  ")</f>
        <v xml:space="preserve">R.3.11 -   </v>
      </c>
      <c r="H449" s="5" t="str">
        <f>H438&amp;"."&amp;RIGHT(H448,LEN(H448)-4)+1</f>
        <v>R.4.11</v>
      </c>
      <c r="I449" s="6" t="str">
        <f>H449&amp;" - "&amp;IFERROR(INDEX('L2'!$G$6:$G$502,MATCH(H449,'L2'!$P$6:$P$502,0)),"  ")</f>
        <v xml:space="preserve">R.4.11 -   </v>
      </c>
      <c r="J449" s="5" t="str">
        <f>J438&amp;"."&amp;RIGHT(J448,LEN(J448)-4)+1</f>
        <v>R.5.11</v>
      </c>
      <c r="K449" s="6" t="str">
        <f>J449&amp;" - "&amp;IFERROR(INDEX('L2'!$G$6:$G$502,MATCH(J449,'L2'!$P$6:$P$502,0)),"  ")</f>
        <v xml:space="preserve">R.5.11 -   </v>
      </c>
      <c r="L449" s="5" t="str">
        <f>L438&amp;"."&amp;RIGHT(L448,LEN(L448)-4)+1</f>
        <v>R.6.11</v>
      </c>
      <c r="M449" s="6" t="str">
        <f>L449&amp;" - "&amp;IFERROR(INDEX('L2'!$G$6:$G$502,MATCH(L449,'L2'!$P$6:$P$502,0)),"  ")</f>
        <v xml:space="preserve">R.6.11 -   </v>
      </c>
      <c r="N449" s="5" t="str">
        <f>N438&amp;"."&amp;RIGHT(N448,LEN(N448)-4)+1</f>
        <v>R.7.11</v>
      </c>
      <c r="O449" s="6" t="str">
        <f>N449&amp;" - "&amp;IFERROR(INDEX('L2'!$G$6:$G$502,MATCH(N449,'L2'!$P$6:$P$502,0)),"  ")</f>
        <v xml:space="preserve">R.7.11 -   </v>
      </c>
      <c r="P449" s="5" t="str">
        <f>P438&amp;"."&amp;RIGHT(P448,LEN(P448)-4)+1</f>
        <v>R.8.11</v>
      </c>
      <c r="Q449" s="6" t="str">
        <f>P449&amp;" - "&amp;IFERROR(INDEX('L2'!$G$6:$G$502,MATCH(P449,'L2'!$P$6:$P$502,0)),"  ")</f>
        <v xml:space="preserve">R.8.11 -   </v>
      </c>
      <c r="R449" s="5" t="str">
        <f>R438&amp;"."&amp;RIGHT(R448,LEN(R448)-4)+1</f>
        <v>R.9.11</v>
      </c>
      <c r="S449" s="6" t="str">
        <f>R449&amp;" - "&amp;IFERROR(INDEX('L2'!$G$6:$G$502,MATCH(R449,'L2'!$P$6:$P$502,0)),"  ")</f>
        <v xml:space="preserve">R.9.11 -   </v>
      </c>
      <c r="T449" s="5" t="str">
        <f>T438&amp;"."&amp;RIGHT(T448,LEN(T448)-5)+1</f>
        <v>R.10.11</v>
      </c>
      <c r="U449" s="6" t="str">
        <f>T449&amp;" - "&amp;IFERROR(INDEX('L2'!$G$6:$G$502,MATCH(T449,'L2'!$P$6:$P$502,0)),"  ")</f>
        <v xml:space="preserve">R.10.11 -   </v>
      </c>
    </row>
    <row r="450" spans="2:21" ht="16">
      <c r="B450" s="5" t="str">
        <f>B438&amp;"."&amp;RIGHT(B449,LEN(B449)-4)+1</f>
        <v>R.1.12</v>
      </c>
      <c r="C450" s="6" t="str">
        <f>B450&amp;" - "&amp;IFERROR(INDEX('L2'!$G$6:$G$502,MATCH(B450,'L2'!$P$6:$P$502,0)),"  ")</f>
        <v xml:space="preserve">R.1.12 -   </v>
      </c>
      <c r="D450" s="5" t="str">
        <f>D438&amp;"."&amp;RIGHT(D449,LEN(D449)-4)+1</f>
        <v>R.2.12</v>
      </c>
      <c r="E450" s="6" t="str">
        <f>D450&amp;" - "&amp;IFERROR(INDEX('L2'!$G$6:$G$502,MATCH(D450,'L2'!$P$6:$P$502,0)),"  ")</f>
        <v xml:space="preserve">R.2.12 -   </v>
      </c>
      <c r="F450" s="5" t="str">
        <f>F438&amp;"."&amp;RIGHT(F449,LEN(F449)-4)+1</f>
        <v>R.3.12</v>
      </c>
      <c r="G450" s="6" t="str">
        <f>F450&amp;" - "&amp;IFERROR(INDEX('L2'!$G$6:$G$502,MATCH(F450,'L2'!$P$6:$P$502,0)),"  ")</f>
        <v xml:space="preserve">R.3.12 -   </v>
      </c>
      <c r="H450" s="5" t="str">
        <f>H438&amp;"."&amp;RIGHT(H449,LEN(H449)-4)+1</f>
        <v>R.4.12</v>
      </c>
      <c r="I450" s="6" t="str">
        <f>H450&amp;" - "&amp;IFERROR(INDEX('L2'!$G$6:$G$502,MATCH(H450,'L2'!$P$6:$P$502,0)),"  ")</f>
        <v xml:space="preserve">R.4.12 -   </v>
      </c>
      <c r="J450" s="5" t="str">
        <f>J438&amp;"."&amp;RIGHT(J449,LEN(J449)-4)+1</f>
        <v>R.5.12</v>
      </c>
      <c r="K450" s="6" t="str">
        <f>J450&amp;" - "&amp;IFERROR(INDEX('L2'!$G$6:$G$502,MATCH(J450,'L2'!$P$6:$P$502,0)),"  ")</f>
        <v xml:space="preserve">R.5.12 -   </v>
      </c>
      <c r="L450" s="5" t="str">
        <f>L438&amp;"."&amp;RIGHT(L449,LEN(L449)-4)+1</f>
        <v>R.6.12</v>
      </c>
      <c r="M450" s="6" t="str">
        <f>L450&amp;" - "&amp;IFERROR(INDEX('L2'!$G$6:$G$502,MATCH(L450,'L2'!$P$6:$P$502,0)),"  ")</f>
        <v xml:space="preserve">R.6.12 -   </v>
      </c>
      <c r="N450" s="5" t="str">
        <f>N438&amp;"."&amp;RIGHT(N449,LEN(N449)-4)+1</f>
        <v>R.7.12</v>
      </c>
      <c r="O450" s="6" t="str">
        <f>N450&amp;" - "&amp;IFERROR(INDEX('L2'!$G$6:$G$502,MATCH(N450,'L2'!$P$6:$P$502,0)),"  ")</f>
        <v xml:space="preserve">R.7.12 -   </v>
      </c>
      <c r="P450" s="5" t="str">
        <f>P438&amp;"."&amp;RIGHT(P449,LEN(P449)-4)+1</f>
        <v>R.8.12</v>
      </c>
      <c r="Q450" s="6" t="str">
        <f>P450&amp;" - "&amp;IFERROR(INDEX('L2'!$G$6:$G$502,MATCH(P450,'L2'!$P$6:$P$502,0)),"  ")</f>
        <v xml:space="preserve">R.8.12 -   </v>
      </c>
      <c r="R450" s="5" t="str">
        <f>R438&amp;"."&amp;RIGHT(R449,LEN(R449)-4)+1</f>
        <v>R.9.12</v>
      </c>
      <c r="S450" s="6" t="str">
        <f>R450&amp;" - "&amp;IFERROR(INDEX('L2'!$G$6:$G$502,MATCH(R450,'L2'!$P$6:$P$502,0)),"  ")</f>
        <v xml:space="preserve">R.9.12 -   </v>
      </c>
      <c r="T450" s="5" t="str">
        <f>T438&amp;"."&amp;RIGHT(T449,LEN(T449)-5)+1</f>
        <v>R.10.12</v>
      </c>
      <c r="U450" s="6" t="str">
        <f>T450&amp;" - "&amp;IFERROR(INDEX('L2'!$G$6:$G$502,MATCH(T450,'L2'!$P$6:$P$502,0)),"  ")</f>
        <v xml:space="preserve">R.10.12 -   </v>
      </c>
    </row>
    <row r="451" spans="2:21" ht="16">
      <c r="B451" s="5" t="str">
        <f>B438&amp;"."&amp;RIGHT(B450,LEN(B450)-4)+1</f>
        <v>R.1.13</v>
      </c>
      <c r="C451" s="6" t="str">
        <f>B451&amp;" - "&amp;IFERROR(INDEX('L2'!$G$6:$G$502,MATCH(B451,'L2'!$P$6:$P$502,0)),"  ")</f>
        <v xml:space="preserve">R.1.13 -   </v>
      </c>
      <c r="D451" s="5" t="str">
        <f>D438&amp;"."&amp;RIGHT(D450,LEN(D450)-4)+1</f>
        <v>R.2.13</v>
      </c>
      <c r="E451" s="6" t="str">
        <f>D451&amp;" - "&amp;IFERROR(INDEX('L2'!$G$6:$G$502,MATCH(D451,'L2'!$P$6:$P$502,0)),"  ")</f>
        <v xml:space="preserve">R.2.13 -   </v>
      </c>
      <c r="F451" s="5" t="str">
        <f>F438&amp;"."&amp;RIGHT(F450,LEN(F450)-4)+1</f>
        <v>R.3.13</v>
      </c>
      <c r="G451" s="6" t="str">
        <f>F451&amp;" - "&amp;IFERROR(INDEX('L2'!$G$6:$G$502,MATCH(F451,'L2'!$P$6:$P$502,0)),"  ")</f>
        <v xml:space="preserve">R.3.13 -   </v>
      </c>
      <c r="H451" s="5" t="str">
        <f>H438&amp;"."&amp;RIGHT(H450,LEN(H450)-4)+1</f>
        <v>R.4.13</v>
      </c>
      <c r="I451" s="6" t="str">
        <f>H451&amp;" - "&amp;IFERROR(INDEX('L2'!$G$6:$G$502,MATCH(H451,'L2'!$P$6:$P$502,0)),"  ")</f>
        <v xml:space="preserve">R.4.13 -   </v>
      </c>
      <c r="J451" s="5" t="str">
        <f>J438&amp;"."&amp;RIGHT(J450,LEN(J450)-4)+1</f>
        <v>R.5.13</v>
      </c>
      <c r="K451" s="6" t="str">
        <f>J451&amp;" - "&amp;IFERROR(INDEX('L2'!$G$6:$G$502,MATCH(J451,'L2'!$P$6:$P$502,0)),"  ")</f>
        <v xml:space="preserve">R.5.13 -   </v>
      </c>
      <c r="L451" s="5" t="str">
        <f>L438&amp;"."&amp;RIGHT(L450,LEN(L450)-4)+1</f>
        <v>R.6.13</v>
      </c>
      <c r="M451" s="6" t="str">
        <f>L451&amp;" - "&amp;IFERROR(INDEX('L2'!$G$6:$G$502,MATCH(L451,'L2'!$P$6:$P$502,0)),"  ")</f>
        <v xml:space="preserve">R.6.13 -   </v>
      </c>
      <c r="N451" s="5" t="str">
        <f>N438&amp;"."&amp;RIGHT(N450,LEN(N450)-4)+1</f>
        <v>R.7.13</v>
      </c>
      <c r="O451" s="6" t="str">
        <f>N451&amp;" - "&amp;IFERROR(INDEX('L2'!$G$6:$G$502,MATCH(N451,'L2'!$P$6:$P$502,0)),"  ")</f>
        <v xml:space="preserve">R.7.13 -   </v>
      </c>
      <c r="P451" s="5" t="str">
        <f>P438&amp;"."&amp;RIGHT(P450,LEN(P450)-4)+1</f>
        <v>R.8.13</v>
      </c>
      <c r="Q451" s="6" t="str">
        <f>P451&amp;" - "&amp;IFERROR(INDEX('L2'!$G$6:$G$502,MATCH(P451,'L2'!$P$6:$P$502,0)),"  ")</f>
        <v xml:space="preserve">R.8.13 -   </v>
      </c>
      <c r="R451" s="5" t="str">
        <f>R438&amp;"."&amp;RIGHT(R450,LEN(R450)-4)+1</f>
        <v>R.9.13</v>
      </c>
      <c r="S451" s="6" t="str">
        <f>R451&amp;" - "&amp;IFERROR(INDEX('L2'!$G$6:$G$502,MATCH(R451,'L2'!$P$6:$P$502,0)),"  ")</f>
        <v xml:space="preserve">R.9.13 -   </v>
      </c>
      <c r="T451" s="5" t="str">
        <f>T438&amp;"."&amp;RIGHT(T450,LEN(T450)-5)+1</f>
        <v>R.10.13</v>
      </c>
      <c r="U451" s="6" t="str">
        <f>T451&amp;" - "&amp;IFERROR(INDEX('L2'!$G$6:$G$502,MATCH(T451,'L2'!$P$6:$P$502,0)),"  ")</f>
        <v xml:space="preserve">R.10.13 -   </v>
      </c>
    </row>
    <row r="452" spans="2:21" ht="16">
      <c r="B452" s="5" t="str">
        <f>B438&amp;"."&amp;RIGHT(B451,LEN(B451)-4)+1</f>
        <v>R.1.14</v>
      </c>
      <c r="C452" s="6" t="str">
        <f>B452&amp;" - "&amp;IFERROR(INDEX('L2'!$G$6:$G$502,MATCH(B452,'L2'!$P$6:$P$502,0)),"  ")</f>
        <v xml:space="preserve">R.1.14 -   </v>
      </c>
      <c r="D452" s="5" t="str">
        <f>D438&amp;"."&amp;RIGHT(D451,LEN(D451)-4)+1</f>
        <v>R.2.14</v>
      </c>
      <c r="E452" s="6" t="str">
        <f>D452&amp;" - "&amp;IFERROR(INDEX('L2'!$G$6:$G$502,MATCH(D452,'L2'!$P$6:$P$502,0)),"  ")</f>
        <v xml:space="preserve">R.2.14 -   </v>
      </c>
      <c r="F452" s="5" t="str">
        <f>F438&amp;"."&amp;RIGHT(F451,LEN(F451)-4)+1</f>
        <v>R.3.14</v>
      </c>
      <c r="G452" s="6" t="str">
        <f>F452&amp;" - "&amp;IFERROR(INDEX('L2'!$G$6:$G$502,MATCH(F452,'L2'!$P$6:$P$502,0)),"  ")</f>
        <v xml:space="preserve">R.3.14 -   </v>
      </c>
      <c r="H452" s="5" t="str">
        <f>H438&amp;"."&amp;RIGHT(H451,LEN(H451)-4)+1</f>
        <v>R.4.14</v>
      </c>
      <c r="I452" s="6" t="str">
        <f>H452&amp;" - "&amp;IFERROR(INDEX('L2'!$G$6:$G$502,MATCH(H452,'L2'!$P$6:$P$502,0)),"  ")</f>
        <v xml:space="preserve">R.4.14 -   </v>
      </c>
      <c r="J452" s="5" t="str">
        <f>J438&amp;"."&amp;RIGHT(J451,LEN(J451)-4)+1</f>
        <v>R.5.14</v>
      </c>
      <c r="K452" s="6" t="str">
        <f>J452&amp;" - "&amp;IFERROR(INDEX('L2'!$G$6:$G$502,MATCH(J452,'L2'!$P$6:$P$502,0)),"  ")</f>
        <v xml:space="preserve">R.5.14 -   </v>
      </c>
      <c r="L452" s="5" t="str">
        <f>L438&amp;"."&amp;RIGHT(L451,LEN(L451)-4)+1</f>
        <v>R.6.14</v>
      </c>
      <c r="M452" s="6" t="str">
        <f>L452&amp;" - "&amp;IFERROR(INDEX('L2'!$G$6:$G$502,MATCH(L452,'L2'!$P$6:$P$502,0)),"  ")</f>
        <v xml:space="preserve">R.6.14 -   </v>
      </c>
      <c r="N452" s="5" t="str">
        <f>N438&amp;"."&amp;RIGHT(N451,LEN(N451)-4)+1</f>
        <v>R.7.14</v>
      </c>
      <c r="O452" s="6" t="str">
        <f>N452&amp;" - "&amp;IFERROR(INDEX('L2'!$G$6:$G$502,MATCH(N452,'L2'!$P$6:$P$502,0)),"  ")</f>
        <v xml:space="preserve">R.7.14 -   </v>
      </c>
      <c r="P452" s="5" t="str">
        <f>P438&amp;"."&amp;RIGHT(P451,LEN(P451)-4)+1</f>
        <v>R.8.14</v>
      </c>
      <c r="Q452" s="6" t="str">
        <f>P452&amp;" - "&amp;IFERROR(INDEX('L2'!$G$6:$G$502,MATCH(P452,'L2'!$P$6:$P$502,0)),"  ")</f>
        <v xml:space="preserve">R.8.14 -   </v>
      </c>
      <c r="R452" s="5" t="str">
        <f>R438&amp;"."&amp;RIGHT(R451,LEN(R451)-4)+1</f>
        <v>R.9.14</v>
      </c>
      <c r="S452" s="6" t="str">
        <f>R452&amp;" - "&amp;IFERROR(INDEX('L2'!$G$6:$G$502,MATCH(R452,'L2'!$P$6:$P$502,0)),"  ")</f>
        <v xml:space="preserve">R.9.14 -   </v>
      </c>
      <c r="T452" s="5" t="str">
        <f>T438&amp;"."&amp;RIGHT(T451,LEN(T451)-5)+1</f>
        <v>R.10.14</v>
      </c>
      <c r="U452" s="6" t="str">
        <f>T452&amp;" - "&amp;IFERROR(INDEX('L2'!$G$6:$G$502,MATCH(T452,'L2'!$P$6:$P$502,0)),"  ")</f>
        <v xml:space="preserve">R.10.14 -   </v>
      </c>
    </row>
    <row r="453" spans="2:21" ht="16">
      <c r="B453" s="5" t="str">
        <f>B438&amp;"."&amp;RIGHT(B452,LEN(B452)-4)+1</f>
        <v>R.1.15</v>
      </c>
      <c r="C453" s="6" t="str">
        <f>B453&amp;" - "&amp;IFERROR(INDEX('L2'!$G$6:$G$502,MATCH(B453,'L2'!$P$6:$P$502,0)),"  ")</f>
        <v xml:space="preserve">R.1.15 -   </v>
      </c>
      <c r="D453" s="5" t="str">
        <f>D438&amp;"."&amp;RIGHT(D452,LEN(D452)-4)+1</f>
        <v>R.2.15</v>
      </c>
      <c r="E453" s="6" t="str">
        <f>D453&amp;" - "&amp;IFERROR(INDEX('L2'!$G$6:$G$502,MATCH(D453,'L2'!$P$6:$P$502,0)),"  ")</f>
        <v xml:space="preserve">R.2.15 -   </v>
      </c>
      <c r="F453" s="5" t="str">
        <f>F438&amp;"."&amp;RIGHT(F452,LEN(F452)-4)+1</f>
        <v>R.3.15</v>
      </c>
      <c r="G453" s="6" t="str">
        <f>F453&amp;" - "&amp;IFERROR(INDEX('L2'!$G$6:$G$502,MATCH(F453,'L2'!$P$6:$P$502,0)),"  ")</f>
        <v xml:space="preserve">R.3.15 -   </v>
      </c>
      <c r="H453" s="5" t="str">
        <f>H438&amp;"."&amp;RIGHT(H452,LEN(H452)-4)+1</f>
        <v>R.4.15</v>
      </c>
      <c r="I453" s="6" t="str">
        <f>H453&amp;" - "&amp;IFERROR(INDEX('L2'!$G$6:$G$502,MATCH(H453,'L2'!$P$6:$P$502,0)),"  ")</f>
        <v xml:space="preserve">R.4.15 -   </v>
      </c>
      <c r="J453" s="5" t="str">
        <f>J438&amp;"."&amp;RIGHT(J452,LEN(J452)-4)+1</f>
        <v>R.5.15</v>
      </c>
      <c r="K453" s="6" t="str">
        <f>J453&amp;" - "&amp;IFERROR(INDEX('L2'!$G$6:$G$502,MATCH(J453,'L2'!$P$6:$P$502,0)),"  ")</f>
        <v xml:space="preserve">R.5.15 -   </v>
      </c>
      <c r="L453" s="5" t="str">
        <f>L438&amp;"."&amp;RIGHT(L452,LEN(L452)-4)+1</f>
        <v>R.6.15</v>
      </c>
      <c r="M453" s="6" t="str">
        <f>L453&amp;" - "&amp;IFERROR(INDEX('L2'!$G$6:$G$502,MATCH(L453,'L2'!$P$6:$P$502,0)),"  ")</f>
        <v xml:space="preserve">R.6.15 -   </v>
      </c>
      <c r="N453" s="5" t="str">
        <f>N438&amp;"."&amp;RIGHT(N452,LEN(N452)-4)+1</f>
        <v>R.7.15</v>
      </c>
      <c r="O453" s="6" t="str">
        <f>N453&amp;" - "&amp;IFERROR(INDEX('L2'!$G$6:$G$502,MATCH(N453,'L2'!$P$6:$P$502,0)),"  ")</f>
        <v xml:space="preserve">R.7.15 -   </v>
      </c>
      <c r="P453" s="5" t="str">
        <f>P438&amp;"."&amp;RIGHT(P452,LEN(P452)-4)+1</f>
        <v>R.8.15</v>
      </c>
      <c r="Q453" s="6" t="str">
        <f>P453&amp;" - "&amp;IFERROR(INDEX('L2'!$G$6:$G$502,MATCH(P453,'L2'!$P$6:$P$502,0)),"  ")</f>
        <v xml:space="preserve">R.8.15 -   </v>
      </c>
      <c r="R453" s="5" t="str">
        <f>R438&amp;"."&amp;RIGHT(R452,LEN(R452)-4)+1</f>
        <v>R.9.15</v>
      </c>
      <c r="S453" s="6" t="str">
        <f>R453&amp;" - "&amp;IFERROR(INDEX('L2'!$G$6:$G$502,MATCH(R453,'L2'!$P$6:$P$502,0)),"  ")</f>
        <v xml:space="preserve">R.9.15 -   </v>
      </c>
      <c r="T453" s="5" t="str">
        <f>T438&amp;"."&amp;RIGHT(T452,LEN(T452)-5)+1</f>
        <v>R.10.15</v>
      </c>
      <c r="U453" s="6" t="str">
        <f>T453&amp;" - "&amp;IFERROR(INDEX('L2'!$G$6:$G$502,MATCH(T453,'L2'!$P$6:$P$502,0)),"  ")</f>
        <v xml:space="preserve">R.10.15 -   </v>
      </c>
    </row>
    <row r="454" spans="2:21" ht="16">
      <c r="B454" s="5" t="str">
        <f>B438&amp;"."&amp;RIGHT(B453,LEN(B453)-4)+1</f>
        <v>R.1.16</v>
      </c>
      <c r="C454" s="6" t="str">
        <f>B454&amp;" - "&amp;IFERROR(INDEX('L2'!$G$6:$G$502,MATCH(B454,'L2'!$P$6:$P$502,0)),"  ")</f>
        <v xml:space="preserve">R.1.16 -   </v>
      </c>
      <c r="D454" s="5" t="str">
        <f>D438&amp;"."&amp;RIGHT(D453,LEN(D453)-4)+1</f>
        <v>R.2.16</v>
      </c>
      <c r="E454" s="6" t="str">
        <f>D454&amp;" - "&amp;IFERROR(INDEX('L2'!$G$6:$G$502,MATCH(D454,'L2'!$P$6:$P$502,0)),"  ")</f>
        <v xml:space="preserve">R.2.16 -   </v>
      </c>
      <c r="F454" s="5" t="str">
        <f>F438&amp;"."&amp;RIGHT(F453,LEN(F453)-4)+1</f>
        <v>R.3.16</v>
      </c>
      <c r="G454" s="6" t="str">
        <f>F454&amp;" - "&amp;IFERROR(INDEX('L2'!$G$6:$G$502,MATCH(F454,'L2'!$P$6:$P$502,0)),"  ")</f>
        <v xml:space="preserve">R.3.16 -   </v>
      </c>
      <c r="H454" s="5" t="str">
        <f>H438&amp;"."&amp;RIGHT(H453,LEN(H453)-4)+1</f>
        <v>R.4.16</v>
      </c>
      <c r="I454" s="6" t="str">
        <f>H454&amp;" - "&amp;IFERROR(INDEX('L2'!$G$6:$G$502,MATCH(H454,'L2'!$P$6:$P$502,0)),"  ")</f>
        <v xml:space="preserve">R.4.16 -   </v>
      </c>
      <c r="J454" s="5" t="str">
        <f>J438&amp;"."&amp;RIGHT(J453,LEN(J453)-4)+1</f>
        <v>R.5.16</v>
      </c>
      <c r="K454" s="6" t="str">
        <f>J454&amp;" - "&amp;IFERROR(INDEX('L2'!$G$6:$G$502,MATCH(J454,'L2'!$P$6:$P$502,0)),"  ")</f>
        <v xml:space="preserve">R.5.16 -   </v>
      </c>
      <c r="L454" s="5" t="str">
        <f>L438&amp;"."&amp;RIGHT(L453,LEN(L453)-4)+1</f>
        <v>R.6.16</v>
      </c>
      <c r="M454" s="6" t="str">
        <f>L454&amp;" - "&amp;IFERROR(INDEX('L2'!$G$6:$G$502,MATCH(L454,'L2'!$P$6:$P$502,0)),"  ")</f>
        <v xml:space="preserve">R.6.16 -   </v>
      </c>
      <c r="N454" s="5" t="str">
        <f>N438&amp;"."&amp;RIGHT(N453,LEN(N453)-4)+1</f>
        <v>R.7.16</v>
      </c>
      <c r="O454" s="6" t="str">
        <f>N454&amp;" - "&amp;IFERROR(INDEX('L2'!$G$6:$G$502,MATCH(N454,'L2'!$P$6:$P$502,0)),"  ")</f>
        <v xml:space="preserve">R.7.16 -   </v>
      </c>
      <c r="P454" s="5" t="str">
        <f>P438&amp;"."&amp;RIGHT(P453,LEN(P453)-4)+1</f>
        <v>R.8.16</v>
      </c>
      <c r="Q454" s="6" t="str">
        <f>P454&amp;" - "&amp;IFERROR(INDEX('L2'!$G$6:$G$502,MATCH(P454,'L2'!$P$6:$P$502,0)),"  ")</f>
        <v xml:space="preserve">R.8.16 -   </v>
      </c>
      <c r="R454" s="5" t="str">
        <f>R438&amp;"."&amp;RIGHT(R453,LEN(R453)-4)+1</f>
        <v>R.9.16</v>
      </c>
      <c r="S454" s="6" t="str">
        <f>R454&amp;" - "&amp;IFERROR(INDEX('L2'!$G$6:$G$502,MATCH(R454,'L2'!$P$6:$P$502,0)),"  ")</f>
        <v xml:space="preserve">R.9.16 -   </v>
      </c>
      <c r="T454" s="5" t="str">
        <f>T438&amp;"."&amp;RIGHT(T453,LEN(T453)-5)+1</f>
        <v>R.10.16</v>
      </c>
      <c r="U454" s="6" t="str">
        <f>T454&amp;" - "&amp;IFERROR(INDEX('L2'!$G$6:$G$502,MATCH(T454,'L2'!$P$6:$P$502,0)),"  ")</f>
        <v xml:space="preserve">R.10.16 -   </v>
      </c>
    </row>
    <row r="455" spans="2:21" ht="16">
      <c r="B455" s="5" t="str">
        <f>B438&amp;"."&amp;RIGHT(B454,LEN(B454)-4)+1</f>
        <v>R.1.17</v>
      </c>
      <c r="C455" s="6" t="str">
        <f>B455&amp;" - "&amp;IFERROR(INDEX('L2'!$G$6:$G$502,MATCH(B455,'L2'!$P$6:$P$502,0)),"  ")</f>
        <v xml:space="preserve">R.1.17 -   </v>
      </c>
      <c r="D455" s="5" t="str">
        <f>D438&amp;"."&amp;RIGHT(D454,LEN(D454)-4)+1</f>
        <v>R.2.17</v>
      </c>
      <c r="E455" s="6" t="str">
        <f>D455&amp;" - "&amp;IFERROR(INDEX('L2'!$G$6:$G$502,MATCH(D455,'L2'!$P$6:$P$502,0)),"  ")</f>
        <v xml:space="preserve">R.2.17 -   </v>
      </c>
      <c r="F455" s="5" t="str">
        <f>F438&amp;"."&amp;RIGHT(F454,LEN(F454)-4)+1</f>
        <v>R.3.17</v>
      </c>
      <c r="G455" s="6" t="str">
        <f>F455&amp;" - "&amp;IFERROR(INDEX('L2'!$G$6:$G$502,MATCH(F455,'L2'!$P$6:$P$502,0)),"  ")</f>
        <v xml:space="preserve">R.3.17 -   </v>
      </c>
      <c r="H455" s="5" t="str">
        <f>H438&amp;"."&amp;RIGHT(H454,LEN(H454)-4)+1</f>
        <v>R.4.17</v>
      </c>
      <c r="I455" s="6" t="str">
        <f>H455&amp;" - "&amp;IFERROR(INDEX('L2'!$G$6:$G$502,MATCH(H455,'L2'!$P$6:$P$502,0)),"  ")</f>
        <v xml:space="preserve">R.4.17 -   </v>
      </c>
      <c r="J455" s="5" t="str">
        <f>J438&amp;"."&amp;RIGHT(J454,LEN(J454)-4)+1</f>
        <v>R.5.17</v>
      </c>
      <c r="K455" s="6" t="str">
        <f>J455&amp;" - "&amp;IFERROR(INDEX('L2'!$G$6:$G$502,MATCH(J455,'L2'!$P$6:$P$502,0)),"  ")</f>
        <v xml:space="preserve">R.5.17 -   </v>
      </c>
      <c r="L455" s="5" t="str">
        <f>L438&amp;"."&amp;RIGHT(L454,LEN(L454)-4)+1</f>
        <v>R.6.17</v>
      </c>
      <c r="M455" s="6" t="str">
        <f>L455&amp;" - "&amp;IFERROR(INDEX('L2'!$G$6:$G$502,MATCH(L455,'L2'!$P$6:$P$502,0)),"  ")</f>
        <v xml:space="preserve">R.6.17 -   </v>
      </c>
      <c r="N455" s="5" t="str">
        <f>N438&amp;"."&amp;RIGHT(N454,LEN(N454)-4)+1</f>
        <v>R.7.17</v>
      </c>
      <c r="O455" s="6" t="str">
        <f>N455&amp;" - "&amp;IFERROR(INDEX('L2'!$G$6:$G$502,MATCH(N455,'L2'!$P$6:$P$502,0)),"  ")</f>
        <v xml:space="preserve">R.7.17 -   </v>
      </c>
      <c r="P455" s="5" t="str">
        <f>P438&amp;"."&amp;RIGHT(P454,LEN(P454)-4)+1</f>
        <v>R.8.17</v>
      </c>
      <c r="Q455" s="6" t="str">
        <f>P455&amp;" - "&amp;IFERROR(INDEX('L2'!$G$6:$G$502,MATCH(P455,'L2'!$P$6:$P$502,0)),"  ")</f>
        <v xml:space="preserve">R.8.17 -   </v>
      </c>
      <c r="R455" s="5" t="str">
        <f>R438&amp;"."&amp;RIGHT(R454,LEN(R454)-4)+1</f>
        <v>R.9.17</v>
      </c>
      <c r="S455" s="6" t="str">
        <f>R455&amp;" - "&amp;IFERROR(INDEX('L2'!$G$6:$G$502,MATCH(R455,'L2'!$P$6:$P$502,0)),"  ")</f>
        <v xml:space="preserve">R.9.17 -   </v>
      </c>
      <c r="T455" s="5" t="str">
        <f>T438&amp;"."&amp;RIGHT(T454,LEN(T454)-5)+1</f>
        <v>R.10.17</v>
      </c>
      <c r="U455" s="6" t="str">
        <f>T455&amp;" - "&amp;IFERROR(INDEX('L2'!$G$6:$G$502,MATCH(T455,'L2'!$P$6:$P$502,0)),"  ")</f>
        <v xml:space="preserve">R.10.17 -   </v>
      </c>
    </row>
    <row r="456" spans="2:21" ht="16">
      <c r="B456" s="5" t="str">
        <f>B438&amp;"."&amp;RIGHT(B455,LEN(B455)-4)+1</f>
        <v>R.1.18</v>
      </c>
      <c r="C456" s="6" t="str">
        <f>B456&amp;" - "&amp;IFERROR(INDEX('L2'!$G$6:$G$502,MATCH(B456,'L2'!$P$6:$P$502,0)),"  ")</f>
        <v xml:space="preserve">R.1.18 -   </v>
      </c>
      <c r="D456" s="5" t="str">
        <f>D438&amp;"."&amp;RIGHT(D455,LEN(D455)-4)+1</f>
        <v>R.2.18</v>
      </c>
      <c r="E456" s="6" t="str">
        <f>D456&amp;" - "&amp;IFERROR(INDEX('L2'!$G$6:$G$502,MATCH(D456,'L2'!$P$6:$P$502,0)),"  ")</f>
        <v xml:space="preserve">R.2.18 -   </v>
      </c>
      <c r="F456" s="5" t="str">
        <f>F438&amp;"."&amp;RIGHT(F455,LEN(F455)-4)+1</f>
        <v>R.3.18</v>
      </c>
      <c r="G456" s="6" t="str">
        <f>F456&amp;" - "&amp;IFERROR(INDEX('L2'!$G$6:$G$502,MATCH(F456,'L2'!$P$6:$P$502,0)),"  ")</f>
        <v xml:space="preserve">R.3.18 -   </v>
      </c>
      <c r="H456" s="5" t="str">
        <f>H438&amp;"."&amp;RIGHT(H455,LEN(H455)-4)+1</f>
        <v>R.4.18</v>
      </c>
      <c r="I456" s="6" t="str">
        <f>H456&amp;" - "&amp;IFERROR(INDEX('L2'!$G$6:$G$502,MATCH(H456,'L2'!$P$6:$P$502,0)),"  ")</f>
        <v xml:space="preserve">R.4.18 -   </v>
      </c>
      <c r="J456" s="5" t="str">
        <f>J438&amp;"."&amp;RIGHT(J455,LEN(J455)-4)+1</f>
        <v>R.5.18</v>
      </c>
      <c r="K456" s="6" t="str">
        <f>J456&amp;" - "&amp;IFERROR(INDEX('L2'!$G$6:$G$502,MATCH(J456,'L2'!$P$6:$P$502,0)),"  ")</f>
        <v xml:space="preserve">R.5.18 -   </v>
      </c>
      <c r="L456" s="5" t="str">
        <f>L438&amp;"."&amp;RIGHT(L455,LEN(L455)-4)+1</f>
        <v>R.6.18</v>
      </c>
      <c r="M456" s="6" t="str">
        <f>L456&amp;" - "&amp;IFERROR(INDEX('L2'!$G$6:$G$502,MATCH(L456,'L2'!$P$6:$P$502,0)),"  ")</f>
        <v xml:space="preserve">R.6.18 -   </v>
      </c>
      <c r="N456" s="5" t="str">
        <f>N438&amp;"."&amp;RIGHT(N455,LEN(N455)-4)+1</f>
        <v>R.7.18</v>
      </c>
      <c r="O456" s="6" t="str">
        <f>N456&amp;" - "&amp;IFERROR(INDEX('L2'!$G$6:$G$502,MATCH(N456,'L2'!$P$6:$P$502,0)),"  ")</f>
        <v xml:space="preserve">R.7.18 -   </v>
      </c>
      <c r="P456" s="5" t="str">
        <f>P438&amp;"."&amp;RIGHT(P455,LEN(P455)-4)+1</f>
        <v>R.8.18</v>
      </c>
      <c r="Q456" s="6" t="str">
        <f>P456&amp;" - "&amp;IFERROR(INDEX('L2'!$G$6:$G$502,MATCH(P456,'L2'!$P$6:$P$502,0)),"  ")</f>
        <v xml:space="preserve">R.8.18 -   </v>
      </c>
      <c r="R456" s="5" t="str">
        <f>R438&amp;"."&amp;RIGHT(R455,LEN(R455)-4)+1</f>
        <v>R.9.18</v>
      </c>
      <c r="S456" s="6" t="str">
        <f>R456&amp;" - "&amp;IFERROR(INDEX('L2'!$G$6:$G$502,MATCH(R456,'L2'!$P$6:$P$502,0)),"  ")</f>
        <v xml:space="preserve">R.9.18 -   </v>
      </c>
      <c r="T456" s="5" t="str">
        <f>T438&amp;"."&amp;RIGHT(T455,LEN(T455)-5)+1</f>
        <v>R.10.18</v>
      </c>
      <c r="U456" s="6" t="str">
        <f>T456&amp;" - "&amp;IFERROR(INDEX('L2'!$G$6:$G$502,MATCH(T456,'L2'!$P$6:$P$502,0)),"  ")</f>
        <v xml:space="preserve">R.10.18 -   </v>
      </c>
    </row>
    <row r="457" spans="2:21" ht="16">
      <c r="B457" s="5" t="str">
        <f>B438&amp;"."&amp;RIGHT(B456,LEN(B456)-4)+1</f>
        <v>R.1.19</v>
      </c>
      <c r="C457" s="6" t="str">
        <f>B457&amp;" - "&amp;IFERROR(INDEX('L2'!$G$6:$G$502,MATCH(B457,'L2'!$P$6:$P$502,0)),"  ")</f>
        <v xml:space="preserve">R.1.19 -   </v>
      </c>
      <c r="D457" s="5" t="str">
        <f>D438&amp;"."&amp;RIGHT(D456,LEN(D456)-4)+1</f>
        <v>R.2.19</v>
      </c>
      <c r="E457" s="6" t="str">
        <f>D457&amp;" - "&amp;IFERROR(INDEX('L2'!$G$6:$G$502,MATCH(D457,'L2'!$P$6:$P$502,0)),"  ")</f>
        <v xml:space="preserve">R.2.19 -   </v>
      </c>
      <c r="F457" s="5" t="str">
        <f>F438&amp;"."&amp;RIGHT(F456,LEN(F456)-4)+1</f>
        <v>R.3.19</v>
      </c>
      <c r="G457" s="6" t="str">
        <f>F457&amp;" - "&amp;IFERROR(INDEX('L2'!$G$6:$G$502,MATCH(F457,'L2'!$P$6:$P$502,0)),"  ")</f>
        <v xml:space="preserve">R.3.19 -   </v>
      </c>
      <c r="H457" s="5" t="str">
        <f>H438&amp;"."&amp;RIGHT(H456,LEN(H456)-4)+1</f>
        <v>R.4.19</v>
      </c>
      <c r="I457" s="6" t="str">
        <f>H457&amp;" - "&amp;IFERROR(INDEX('L2'!$G$6:$G$502,MATCH(H457,'L2'!$P$6:$P$502,0)),"  ")</f>
        <v xml:space="preserve">R.4.19 -   </v>
      </c>
      <c r="J457" s="5" t="str">
        <f>J438&amp;"."&amp;RIGHT(J456,LEN(J456)-4)+1</f>
        <v>R.5.19</v>
      </c>
      <c r="K457" s="6" t="str">
        <f>J457&amp;" - "&amp;IFERROR(INDEX('L2'!$G$6:$G$502,MATCH(J457,'L2'!$P$6:$P$502,0)),"  ")</f>
        <v xml:space="preserve">R.5.19 -   </v>
      </c>
      <c r="L457" s="5" t="str">
        <f>L438&amp;"."&amp;RIGHT(L456,LEN(L456)-4)+1</f>
        <v>R.6.19</v>
      </c>
      <c r="M457" s="6" t="str">
        <f>L457&amp;" - "&amp;IFERROR(INDEX('L2'!$G$6:$G$502,MATCH(L457,'L2'!$P$6:$P$502,0)),"  ")</f>
        <v xml:space="preserve">R.6.19 -   </v>
      </c>
      <c r="N457" s="5" t="str">
        <f>N438&amp;"."&amp;RIGHT(N456,LEN(N456)-4)+1</f>
        <v>R.7.19</v>
      </c>
      <c r="O457" s="6" t="str">
        <f>N457&amp;" - "&amp;IFERROR(INDEX('L2'!$G$6:$G$502,MATCH(N457,'L2'!$P$6:$P$502,0)),"  ")</f>
        <v xml:space="preserve">R.7.19 -   </v>
      </c>
      <c r="P457" s="5" t="str">
        <f>P438&amp;"."&amp;RIGHT(P456,LEN(P456)-4)+1</f>
        <v>R.8.19</v>
      </c>
      <c r="Q457" s="6" t="str">
        <f>P457&amp;" - "&amp;IFERROR(INDEX('L2'!$G$6:$G$502,MATCH(P457,'L2'!$P$6:$P$502,0)),"  ")</f>
        <v xml:space="preserve">R.8.19 -   </v>
      </c>
      <c r="R457" s="5" t="str">
        <f>R438&amp;"."&amp;RIGHT(R456,LEN(R456)-4)+1</f>
        <v>R.9.19</v>
      </c>
      <c r="S457" s="6" t="str">
        <f>R457&amp;" - "&amp;IFERROR(INDEX('L2'!$G$6:$G$502,MATCH(R457,'L2'!$P$6:$P$502,0)),"  ")</f>
        <v xml:space="preserve">R.9.19 -   </v>
      </c>
      <c r="T457" s="5" t="str">
        <f>T438&amp;"."&amp;RIGHT(T456,LEN(T456)-5)+1</f>
        <v>R.10.19</v>
      </c>
      <c r="U457" s="6" t="str">
        <f>T457&amp;" - "&amp;IFERROR(INDEX('L2'!$G$6:$G$502,MATCH(T457,'L2'!$P$6:$P$502,0)),"  ")</f>
        <v xml:space="preserve">R.10.19 -   </v>
      </c>
    </row>
    <row r="458" spans="2:21" ht="16">
      <c r="B458" s="5" t="str">
        <f>B438&amp;"."&amp;RIGHT(B457,LEN(B457)-4)+1</f>
        <v>R.1.20</v>
      </c>
      <c r="C458" s="6" t="str">
        <f>B458&amp;" - "&amp;IFERROR(INDEX('L2'!$G$6:$G$502,MATCH(B458,'L2'!$P$6:$P$502,0)),"  ")</f>
        <v xml:space="preserve">R.1.20 -   </v>
      </c>
      <c r="D458" s="5" t="str">
        <f>D438&amp;"."&amp;RIGHT(D457,LEN(D457)-4)+1</f>
        <v>R.2.20</v>
      </c>
      <c r="E458" s="6" t="str">
        <f>D458&amp;" - "&amp;IFERROR(INDEX('L2'!$G$6:$G$502,MATCH(D458,'L2'!$P$6:$P$502,0)),"  ")</f>
        <v xml:space="preserve">R.2.20 -   </v>
      </c>
      <c r="F458" s="5" t="str">
        <f>F438&amp;"."&amp;RIGHT(F457,LEN(F457)-4)+1</f>
        <v>R.3.20</v>
      </c>
      <c r="G458" s="6" t="str">
        <f>F458&amp;" - "&amp;IFERROR(INDEX('L2'!$G$6:$G$502,MATCH(F458,'L2'!$P$6:$P$502,0)),"  ")</f>
        <v xml:space="preserve">R.3.20 -   </v>
      </c>
      <c r="H458" s="5" t="str">
        <f>H438&amp;"."&amp;RIGHT(H457,LEN(H457)-4)+1</f>
        <v>R.4.20</v>
      </c>
      <c r="I458" s="6" t="str">
        <f>H458&amp;" - "&amp;IFERROR(INDEX('L2'!$G$6:$G$502,MATCH(H458,'L2'!$P$6:$P$502,0)),"  ")</f>
        <v xml:space="preserve">R.4.20 -   </v>
      </c>
      <c r="J458" s="5" t="str">
        <f>J438&amp;"."&amp;RIGHT(J457,LEN(J457)-4)+1</f>
        <v>R.5.20</v>
      </c>
      <c r="K458" s="6" t="str">
        <f>J458&amp;" - "&amp;IFERROR(INDEX('L2'!$G$6:$G$502,MATCH(J458,'L2'!$P$6:$P$502,0)),"  ")</f>
        <v xml:space="preserve">R.5.20 -   </v>
      </c>
      <c r="L458" s="5" t="str">
        <f>L438&amp;"."&amp;RIGHT(L457,LEN(L457)-4)+1</f>
        <v>R.6.20</v>
      </c>
      <c r="M458" s="6" t="str">
        <f>L458&amp;" - "&amp;IFERROR(INDEX('L2'!$G$6:$G$502,MATCH(L458,'L2'!$P$6:$P$502,0)),"  ")</f>
        <v xml:space="preserve">R.6.20 -   </v>
      </c>
      <c r="N458" s="5" t="str">
        <f>N438&amp;"."&amp;RIGHT(N457,LEN(N457)-4)+1</f>
        <v>R.7.20</v>
      </c>
      <c r="O458" s="6" t="str">
        <f>N458&amp;" - "&amp;IFERROR(INDEX('L2'!$G$6:$G$502,MATCH(N458,'L2'!$P$6:$P$502,0)),"  ")</f>
        <v xml:space="preserve">R.7.20 -   </v>
      </c>
      <c r="P458" s="5" t="str">
        <f>P438&amp;"."&amp;RIGHT(P457,LEN(P457)-4)+1</f>
        <v>R.8.20</v>
      </c>
      <c r="Q458" s="6" t="str">
        <f>P458&amp;" - "&amp;IFERROR(INDEX('L2'!$G$6:$G$502,MATCH(P458,'L2'!$P$6:$P$502,0)),"  ")</f>
        <v xml:space="preserve">R.8.20 -   </v>
      </c>
      <c r="R458" s="5" t="str">
        <f>R438&amp;"."&amp;RIGHT(R457,LEN(R457)-4)+1</f>
        <v>R.9.20</v>
      </c>
      <c r="S458" s="6" t="str">
        <f>R458&amp;" - "&amp;IFERROR(INDEX('L2'!$G$6:$G$502,MATCH(R458,'L2'!$P$6:$P$502,0)),"  ")</f>
        <v xml:space="preserve">R.9.20 -   </v>
      </c>
      <c r="T458" s="5" t="str">
        <f>T438&amp;"."&amp;RIGHT(T457,LEN(T457)-5)+1</f>
        <v>R.10.20</v>
      </c>
      <c r="U458" s="6" t="str">
        <f>T458&amp;" - "&amp;IFERROR(INDEX('L2'!$G$6:$G$502,MATCH(T458,'L2'!$P$6:$P$502,0)),"  ")</f>
        <v xml:space="preserve">R.10.20 -   </v>
      </c>
    </row>
    <row r="460" spans="2:21" ht="16">
      <c r="B460" s="158" t="str">
        <f>"Level 3 - "&amp;INDEX($C$6:$C$31,MATCH($B$24,$B$6:$B$31,0))&amp;" ("&amp;$B$24&amp;")"</f>
        <v>Level 3 - S - Siding (S)</v>
      </c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</row>
    <row r="461" spans="2:21" ht="16">
      <c r="B461" s="18" t="str">
        <f>MID(B460,LEN(B460)-1,1)&amp;".1"</f>
        <v>S.1</v>
      </c>
      <c r="C461" s="18" t="str">
        <f>IFERROR(INDEX('L2'!$E$6:$E$502,MATCH(B461,'L2'!$O$6:$O$502,0)),"  ")</f>
        <v>Cement Board Siding</v>
      </c>
      <c r="D461" s="18" t="str">
        <f>LEFT(B461,1)&amp;"."&amp;RIGHT(B461,1)+1</f>
        <v>S.2</v>
      </c>
      <c r="E461" s="18" t="str">
        <f>IFERROR(INDEX('L2'!$E$6:$E$502,MATCH(D461,'L2'!$O$6:$O$502,0)),"  ")</f>
        <v>Metal Siding</v>
      </c>
      <c r="F461" s="18" t="str">
        <f>LEFT(D461,1)&amp;"."&amp;RIGHT(D461,1)+1</f>
        <v>S.3</v>
      </c>
      <c r="G461" s="18" t="str">
        <f>IFERROR(INDEX('L2'!$E$6:$E$502,MATCH(F461,'L2'!$O$6:$O$502,0)),"  ")</f>
        <v>Siding General</v>
      </c>
      <c r="H461" s="18" t="str">
        <f>LEFT(F461,1)&amp;"."&amp;RIGHT(F461,1)+1</f>
        <v>S.4</v>
      </c>
      <c r="I461" s="18" t="str">
        <f>IFERROR(INDEX('L2'!$E$6:$E$502,MATCH(H461,'L2'!$O$6:$O$502,0)),"  ")</f>
        <v>Stucco Siding</v>
      </c>
      <c r="J461" s="18" t="str">
        <f>LEFT(H461,1)&amp;"."&amp;RIGHT(H461,1)+1</f>
        <v>S.5</v>
      </c>
      <c r="K461" s="18" t="str">
        <f>IFERROR(INDEX('L2'!$E$6:$E$502,MATCH(J461,'L2'!$O$6:$O$502,0)),"  ")</f>
        <v>Vinyl Siding</v>
      </c>
      <c r="L461" s="18" t="str">
        <f>LEFT(J461,1)&amp;"."&amp;RIGHT(J461,1)+1</f>
        <v>S.6</v>
      </c>
      <c r="M461" s="18" t="str">
        <f>IFERROR(INDEX('L2'!$E$6:$E$502,MATCH(L461,'L2'!$O$6:$O$502,0)),"  ")</f>
        <v>Wood Siding</v>
      </c>
      <c r="N461" s="18" t="str">
        <f>LEFT(L461,1)&amp;"."&amp;RIGHT(L461,1)+1</f>
        <v>S.7</v>
      </c>
      <c r="O461" s="18" t="str">
        <f>IFERROR(INDEX('L2'!$E$6:$E$502,MATCH(N461,'L2'!$O$6:$O$502,0)),"  ")</f>
        <v xml:space="preserve">  </v>
      </c>
      <c r="P461" s="18" t="str">
        <f>LEFT(N461,1)&amp;"."&amp;RIGHT(N461,1)+1</f>
        <v>S.8</v>
      </c>
      <c r="Q461" s="18" t="str">
        <f>IFERROR(INDEX('L2'!$E$6:$E$502,MATCH(P461,'L2'!$O$6:$O$502,0)),"  ")</f>
        <v xml:space="preserve">  </v>
      </c>
      <c r="R461" s="18" t="str">
        <f>LEFT(P461,1)&amp;"."&amp;RIGHT(P461,1)+1</f>
        <v>S.9</v>
      </c>
      <c r="S461" s="18" t="str">
        <f>IFERROR(INDEX('L2'!$E$6:$E$502,MATCH(R461,'L2'!$O$6:$O$502,0)),"  ")</f>
        <v xml:space="preserve">  </v>
      </c>
      <c r="T461" s="18" t="str">
        <f>LEFT(R461,1)&amp;"."&amp;RIGHT(R461,1)+1</f>
        <v>S.10</v>
      </c>
      <c r="U461" s="18" t="str">
        <f>IFERROR(INDEX('L2'!$E$6:$E$502,MATCH(T461,'L2'!$O$6:$O$502,0)),"  ")</f>
        <v xml:space="preserve">  </v>
      </c>
    </row>
    <row r="462" spans="2:21" ht="16">
      <c r="B462" s="5" t="str">
        <f>B461&amp;".1"</f>
        <v>S.1.1</v>
      </c>
      <c r="C462" s="6" t="str">
        <f>B462&amp;" - "&amp;IFERROR(INDEX('L2'!$G$6:$G$502,MATCH(B462,'L2'!$P$6:$P$502,0)),"  ")</f>
        <v>S.1.1 - Cement Board Allowance</v>
      </c>
      <c r="D462" s="5" t="str">
        <f>D461&amp;".1"</f>
        <v>S.2.1</v>
      </c>
      <c r="E462" s="6" t="str">
        <f>D462&amp;" - "&amp;IFERROR(INDEX('L2'!$G$6:$G$502,MATCH(D462,'L2'!$P$6:$P$502,0)),"  ")</f>
        <v>S.2.1 - Metal Siding Allowance</v>
      </c>
      <c r="F462" s="5" t="str">
        <f>F461&amp;".1"</f>
        <v>S.3.1</v>
      </c>
      <c r="G462" s="6" t="str">
        <f>F462&amp;" - "&amp;IFERROR(INDEX('L2'!$G$6:$G$502,MATCH(F462,'L2'!$P$6:$P$502,0)),"  ")</f>
        <v>S.3.1 - Demo Existing Siding</v>
      </c>
      <c r="H462" s="5" t="str">
        <f>H461&amp;".1"</f>
        <v>S.4.1</v>
      </c>
      <c r="I462" s="6" t="str">
        <f>H462&amp;" - "&amp;IFERROR(INDEX('L2'!$G$6:$G$502,MATCH(H462,'L2'!$P$6:$P$502,0)),"  ")</f>
        <v>S.4.1 - Stucco</v>
      </c>
      <c r="J462" s="5" t="str">
        <f>J461&amp;".1"</f>
        <v>S.5.1</v>
      </c>
      <c r="K462" s="6" t="str">
        <f>J462&amp;" - "&amp;IFERROR(INDEX('L2'!$G$6:$G$502,MATCH(J462,'L2'!$P$6:$P$502,0)),"  ")</f>
        <v>S.5.1 - Vinyl Siding Allowance</v>
      </c>
      <c r="L462" s="5" t="str">
        <f>L461&amp;".1"</f>
        <v>S.6.1</v>
      </c>
      <c r="M462" s="6" t="str">
        <f>L462&amp;" - "&amp;IFERROR(INDEX('L2'!$G$6:$G$502,MATCH(L462,'L2'!$P$6:$P$502,0)),"  ")</f>
        <v>S.6.1 - Board And Batten, Economy</v>
      </c>
      <c r="N462" s="5" t="str">
        <f>N461&amp;".1"</f>
        <v>S.7.1</v>
      </c>
      <c r="O462" s="6" t="str">
        <f>N462&amp;" - "&amp;IFERROR(INDEX('L2'!$G$6:$G$502,MATCH(N462,'L2'!$P$6:$P$502,0)),"  ")</f>
        <v xml:space="preserve">S.7.1 -   </v>
      </c>
      <c r="P462" s="5" t="str">
        <f>P461&amp;".1"</f>
        <v>S.8.1</v>
      </c>
      <c r="Q462" s="6" t="str">
        <f>P462&amp;" - "&amp;IFERROR(INDEX('L2'!$G$6:$G$502,MATCH(P462,'L2'!$P$6:$P$502,0)),"  ")</f>
        <v xml:space="preserve">S.8.1 -   </v>
      </c>
      <c r="R462" s="5" t="str">
        <f>R461&amp;".1"</f>
        <v>S.9.1</v>
      </c>
      <c r="S462" s="6" t="str">
        <f>R462&amp;" - "&amp;IFERROR(INDEX('L2'!$G$6:$G$502,MATCH(R462,'L2'!$P$6:$P$502,0)),"  ")</f>
        <v xml:space="preserve">S.9.1 -   </v>
      </c>
      <c r="T462" s="5" t="str">
        <f>T461&amp;".1"</f>
        <v>S.10.1</v>
      </c>
      <c r="U462" s="6" t="str">
        <f>T462&amp;" - "&amp;IFERROR(INDEX('L2'!$G$6:$G$502,MATCH(T462,'L2'!$P$6:$P$502,0)),"  ")</f>
        <v xml:space="preserve">S.10.1 -   </v>
      </c>
    </row>
    <row r="463" spans="2:21" ht="16">
      <c r="B463" s="5" t="str">
        <f>B461&amp;"."&amp;RIGHT(B462,LEN(B462)-4)+1</f>
        <v>S.1.2</v>
      </c>
      <c r="C463" s="6" t="str">
        <f>B463&amp;" - "&amp;IFERROR(INDEX('L2'!$G$6:$G$502,MATCH(B463,'L2'!$P$6:$P$502,0)),"  ")</f>
        <v>S.1.2 - Cement Board Siding, 4X8 Panels</v>
      </c>
      <c r="D463" s="5" t="str">
        <f>D461&amp;"."&amp;RIGHT(D462,LEN(D462)-4)+1</f>
        <v>S.2.2</v>
      </c>
      <c r="E463" s="6" t="str">
        <f>D463&amp;" - "&amp;IFERROR(INDEX('L2'!$G$6:$G$502,MATCH(D463,'L2'!$P$6:$P$502,0)),"  ")</f>
        <v xml:space="preserve">S.2.2 -   </v>
      </c>
      <c r="F463" s="5" t="str">
        <f>F461&amp;"."&amp;RIGHT(F462,LEN(F462)-4)+1</f>
        <v>S.3.2</v>
      </c>
      <c r="G463" s="6" t="str">
        <f>F463&amp;" - "&amp;IFERROR(INDEX('L2'!$G$6:$G$502,MATCH(F463,'L2'!$P$6:$P$502,0)),"  ")</f>
        <v>S.3.2 - Plywood Panel, Economy</v>
      </c>
      <c r="H463" s="5" t="str">
        <f>H461&amp;"."&amp;RIGHT(H462,LEN(H462)-4)+1</f>
        <v>S.4.2</v>
      </c>
      <c r="I463" s="6" t="str">
        <f>H463&amp;" - "&amp;IFERROR(INDEX('L2'!$G$6:$G$502,MATCH(H463,'L2'!$P$6:$P$502,0)),"  ")</f>
        <v>S.4.2 - Stucco Siding Allowance</v>
      </c>
      <c r="J463" s="5" t="str">
        <f>J461&amp;"."&amp;RIGHT(J462,LEN(J462)-4)+1</f>
        <v>S.5.2</v>
      </c>
      <c r="K463" s="6" t="str">
        <f>J463&amp;" - "&amp;IFERROR(INDEX('L2'!$G$6:$G$502,MATCH(J463,'L2'!$P$6:$P$502,0)),"  ")</f>
        <v>S.5.2 - Vinyl Siding, Insulated</v>
      </c>
      <c r="L463" s="5" t="str">
        <f>L461&amp;"."&amp;RIGHT(L462,LEN(L462)-4)+1</f>
        <v>S.6.2</v>
      </c>
      <c r="M463" s="6" t="str">
        <f>L463&amp;" - "&amp;IFERROR(INDEX('L2'!$G$6:$G$502,MATCH(L463,'L2'!$P$6:$P$502,0)),"  ")</f>
        <v>S.6.2 - Board And Batten, Premium (Cedar)</v>
      </c>
      <c r="N463" s="5" t="str">
        <f>N461&amp;"."&amp;RIGHT(N462,LEN(N462)-4)+1</f>
        <v>S.7.2</v>
      </c>
      <c r="O463" s="6" t="str">
        <f>N463&amp;" - "&amp;IFERROR(INDEX('L2'!$G$6:$G$502,MATCH(N463,'L2'!$P$6:$P$502,0)),"  ")</f>
        <v xml:space="preserve">S.7.2 -   </v>
      </c>
      <c r="P463" s="5" t="str">
        <f>P461&amp;"."&amp;RIGHT(P462,LEN(P462)-4)+1</f>
        <v>S.8.2</v>
      </c>
      <c r="Q463" s="6" t="str">
        <f>P463&amp;" - "&amp;IFERROR(INDEX('L2'!$G$6:$G$502,MATCH(P463,'L2'!$P$6:$P$502,0)),"  ")</f>
        <v xml:space="preserve">S.8.2 -   </v>
      </c>
      <c r="R463" s="5" t="str">
        <f>R461&amp;"."&amp;RIGHT(R462,LEN(R462)-4)+1</f>
        <v>S.9.2</v>
      </c>
      <c r="S463" s="6" t="str">
        <f>R463&amp;" - "&amp;IFERROR(INDEX('L2'!$G$6:$G$502,MATCH(R463,'L2'!$P$6:$P$502,0)),"  ")</f>
        <v xml:space="preserve">S.9.2 -   </v>
      </c>
      <c r="T463" s="5" t="str">
        <f>T461&amp;"."&amp;RIGHT(T462,LEN(T462)-5)+1</f>
        <v>S.10.2</v>
      </c>
      <c r="U463" s="6" t="str">
        <f>T463&amp;" - "&amp;IFERROR(INDEX('L2'!$G$6:$G$502,MATCH(T463,'L2'!$P$6:$P$502,0)),"  ")</f>
        <v xml:space="preserve">S.10.2 -   </v>
      </c>
    </row>
    <row r="464" spans="2:21" ht="16">
      <c r="B464" s="5" t="str">
        <f>B461&amp;"."&amp;RIGHT(B463,LEN(B463)-4)+1</f>
        <v>S.1.3</v>
      </c>
      <c r="C464" s="6" t="str">
        <f>B464&amp;" - "&amp;IFERROR(INDEX('L2'!$G$6:$G$502,MATCH(B464,'L2'!$P$6:$P$502,0)),"  ")</f>
        <v>S.1.3 - Cement Board Siding, Lap</v>
      </c>
      <c r="D464" s="5" t="str">
        <f>D461&amp;"."&amp;RIGHT(D463,LEN(D463)-4)+1</f>
        <v>S.2.3</v>
      </c>
      <c r="E464" s="6" t="str">
        <f>D464&amp;" - "&amp;IFERROR(INDEX('L2'!$G$6:$G$502,MATCH(D464,'L2'!$P$6:$P$502,0)),"  ")</f>
        <v xml:space="preserve">S.2.3 -   </v>
      </c>
      <c r="F464" s="5" t="str">
        <f>F461&amp;"."&amp;RIGHT(F463,LEN(F463)-4)+1</f>
        <v>S.3.3</v>
      </c>
      <c r="G464" s="6" t="str">
        <f>F464&amp;" - "&amp;IFERROR(INDEX('L2'!$G$6:$G$502,MATCH(F464,'L2'!$P$6:$P$502,0)),"  ")</f>
        <v>S.3.3 - Plywood Panel, Premium (Cedar)</v>
      </c>
      <c r="H464" s="5" t="str">
        <f>H461&amp;"."&amp;RIGHT(H463,LEN(H463)-4)+1</f>
        <v>S.4.3</v>
      </c>
      <c r="I464" s="6" t="str">
        <f>H464&amp;" - "&amp;IFERROR(INDEX('L2'!$G$6:$G$502,MATCH(H464,'L2'!$P$6:$P$502,0)),"  ")</f>
        <v xml:space="preserve">S.4.3 -   </v>
      </c>
      <c r="J464" s="5" t="str">
        <f>J461&amp;"."&amp;RIGHT(J463,LEN(J463)-4)+1</f>
        <v>S.5.3</v>
      </c>
      <c r="K464" s="6" t="str">
        <f>J464&amp;" - "&amp;IFERROR(INDEX('L2'!$G$6:$G$502,MATCH(J464,'L2'!$P$6:$P$502,0)),"  ")</f>
        <v>S.5.3 - Vinyl Siding, Non-Insulated</v>
      </c>
      <c r="L464" s="5" t="str">
        <f>L461&amp;"."&amp;RIGHT(L463,LEN(L463)-4)+1</f>
        <v>S.6.3</v>
      </c>
      <c r="M464" s="6" t="str">
        <f>L464&amp;" - "&amp;IFERROR(INDEX('L2'!$G$6:$G$502,MATCH(L464,'L2'!$P$6:$P$502,0)),"  ")</f>
        <v>S.6.3 - Tongue And Groove, Economy</v>
      </c>
      <c r="N464" s="5" t="str">
        <f>N461&amp;"."&amp;RIGHT(N463,LEN(N463)-4)+1</f>
        <v>S.7.3</v>
      </c>
      <c r="O464" s="6" t="str">
        <f>N464&amp;" - "&amp;IFERROR(INDEX('L2'!$G$6:$G$502,MATCH(N464,'L2'!$P$6:$P$502,0)),"  ")</f>
        <v xml:space="preserve">S.7.3 -   </v>
      </c>
      <c r="P464" s="5" t="str">
        <f>P461&amp;"."&amp;RIGHT(P463,LEN(P463)-4)+1</f>
        <v>S.8.3</v>
      </c>
      <c r="Q464" s="6" t="str">
        <f>P464&amp;" - "&amp;IFERROR(INDEX('L2'!$G$6:$G$502,MATCH(P464,'L2'!$P$6:$P$502,0)),"  ")</f>
        <v xml:space="preserve">S.8.3 -   </v>
      </c>
      <c r="R464" s="5" t="str">
        <f>R461&amp;"."&amp;RIGHT(R463,LEN(R463)-4)+1</f>
        <v>S.9.3</v>
      </c>
      <c r="S464" s="6" t="str">
        <f>R464&amp;" - "&amp;IFERROR(INDEX('L2'!$G$6:$G$502,MATCH(R464,'L2'!$P$6:$P$502,0)),"  ")</f>
        <v xml:space="preserve">S.9.3 -   </v>
      </c>
      <c r="T464" s="5" t="str">
        <f>T461&amp;"."&amp;RIGHT(T463,LEN(T463)-5)+1</f>
        <v>S.10.3</v>
      </c>
      <c r="U464" s="6" t="str">
        <f>T464&amp;" - "&amp;IFERROR(INDEX('L2'!$G$6:$G$502,MATCH(T464,'L2'!$P$6:$P$502,0)),"  ")</f>
        <v xml:space="preserve">S.10.3 -   </v>
      </c>
    </row>
    <row r="465" spans="2:21" ht="16">
      <c r="B465" s="5" t="str">
        <f>B461&amp;"."&amp;RIGHT(B464,LEN(B464)-4)+1</f>
        <v>S.1.4</v>
      </c>
      <c r="C465" s="6" t="str">
        <f>B465&amp;" - "&amp;IFERROR(INDEX('L2'!$G$6:$G$502,MATCH(B465,'L2'!$P$6:$P$502,0)),"  ")</f>
        <v>S.1.4 - Concrete Board Shingle/Shake</v>
      </c>
      <c r="D465" s="5" t="str">
        <f>D461&amp;"."&amp;RIGHT(D464,LEN(D464)-4)+1</f>
        <v>S.2.4</v>
      </c>
      <c r="E465" s="6" t="str">
        <f>D465&amp;" - "&amp;IFERROR(INDEX('L2'!$G$6:$G$502,MATCH(D465,'L2'!$P$6:$P$502,0)),"  ")</f>
        <v xml:space="preserve">S.2.4 -   </v>
      </c>
      <c r="F465" s="5" t="str">
        <f>F461&amp;"."&amp;RIGHT(F464,LEN(F464)-4)+1</f>
        <v>S.3.4</v>
      </c>
      <c r="G465" s="6" t="str">
        <f>F465&amp;" - "&amp;IFERROR(INDEX('L2'!$G$6:$G$502,MATCH(F465,'L2'!$P$6:$P$502,0)),"  ")</f>
        <v>S.3.4 - Siding Allowance</v>
      </c>
      <c r="H465" s="5" t="str">
        <f>H461&amp;"."&amp;RIGHT(H464,LEN(H464)-4)+1</f>
        <v>S.4.4</v>
      </c>
      <c r="I465" s="6" t="str">
        <f>H465&amp;" - "&amp;IFERROR(INDEX('L2'!$G$6:$G$502,MATCH(H465,'L2'!$P$6:$P$502,0)),"  ")</f>
        <v xml:space="preserve">S.4.4 -   </v>
      </c>
      <c r="J465" s="5" t="str">
        <f>J461&amp;"."&amp;RIGHT(J464,LEN(J464)-4)+1</f>
        <v>S.5.4</v>
      </c>
      <c r="K465" s="6" t="str">
        <f>J465&amp;" - "&amp;IFERROR(INDEX('L2'!$G$6:$G$502,MATCH(J465,'L2'!$P$6:$P$502,0)),"  ")</f>
        <v xml:space="preserve">S.5.4 -   </v>
      </c>
      <c r="L465" s="5" t="str">
        <f>L461&amp;"."&amp;RIGHT(L464,LEN(L464)-4)+1</f>
        <v>S.6.4</v>
      </c>
      <c r="M465" s="6" t="str">
        <f>L465&amp;" - "&amp;IFERROR(INDEX('L2'!$G$6:$G$502,MATCH(L465,'L2'!$P$6:$P$502,0)),"  ")</f>
        <v>S.6.4 - Tongue And Groove, Premium (Cedar)</v>
      </c>
      <c r="N465" s="5" t="str">
        <f>N461&amp;"."&amp;RIGHT(N464,LEN(N464)-4)+1</f>
        <v>S.7.4</v>
      </c>
      <c r="O465" s="6" t="str">
        <f>N465&amp;" - "&amp;IFERROR(INDEX('L2'!$G$6:$G$502,MATCH(N465,'L2'!$P$6:$P$502,0)),"  ")</f>
        <v xml:space="preserve">S.7.4 -   </v>
      </c>
      <c r="P465" s="5" t="str">
        <f>P461&amp;"."&amp;RIGHT(P464,LEN(P464)-4)+1</f>
        <v>S.8.4</v>
      </c>
      <c r="Q465" s="6" t="str">
        <f>P465&amp;" - "&amp;IFERROR(INDEX('L2'!$G$6:$G$502,MATCH(P465,'L2'!$P$6:$P$502,0)),"  ")</f>
        <v xml:space="preserve">S.8.4 -   </v>
      </c>
      <c r="R465" s="5" t="str">
        <f>R461&amp;"."&amp;RIGHT(R464,LEN(R464)-4)+1</f>
        <v>S.9.4</v>
      </c>
      <c r="S465" s="6" t="str">
        <f>R465&amp;" - "&amp;IFERROR(INDEX('L2'!$G$6:$G$502,MATCH(R465,'L2'!$P$6:$P$502,0)),"  ")</f>
        <v xml:space="preserve">S.9.4 -   </v>
      </c>
      <c r="T465" s="5" t="str">
        <f>T461&amp;"."&amp;RIGHT(T464,LEN(T464)-5)+1</f>
        <v>S.10.4</v>
      </c>
      <c r="U465" s="6" t="str">
        <f>T465&amp;" - "&amp;IFERROR(INDEX('L2'!$G$6:$G$502,MATCH(T465,'L2'!$P$6:$P$502,0)),"  ")</f>
        <v xml:space="preserve">S.10.4 -   </v>
      </c>
    </row>
    <row r="466" spans="2:21" ht="16">
      <c r="B466" s="5" t="str">
        <f>B461&amp;"."&amp;RIGHT(B465,LEN(B465)-4)+1</f>
        <v>S.1.5</v>
      </c>
      <c r="C466" s="6" t="str">
        <f>B466&amp;" - "&amp;IFERROR(INDEX('L2'!$G$6:$G$502,MATCH(B466,'L2'!$P$6:$P$502,0)),"  ")</f>
        <v xml:space="preserve">S.1.5 -   </v>
      </c>
      <c r="D466" s="5" t="str">
        <f>D461&amp;"."&amp;RIGHT(D465,LEN(D465)-4)+1</f>
        <v>S.2.5</v>
      </c>
      <c r="E466" s="6" t="str">
        <f>D466&amp;" - "&amp;IFERROR(INDEX('L2'!$G$6:$G$502,MATCH(D466,'L2'!$P$6:$P$502,0)),"  ")</f>
        <v xml:space="preserve">S.2.5 -   </v>
      </c>
      <c r="F466" s="5" t="str">
        <f>F461&amp;"."&amp;RIGHT(F465,LEN(F465)-4)+1</f>
        <v>S.3.5</v>
      </c>
      <c r="G466" s="6" t="str">
        <f>F466&amp;" - "&amp;IFERROR(INDEX('L2'!$G$6:$G$502,MATCH(F466,'L2'!$P$6:$P$502,0)),"  ")</f>
        <v>S.3.5 - Siding Patch, Window/Door, Insulation</v>
      </c>
      <c r="H466" s="5" t="str">
        <f>H461&amp;"."&amp;RIGHT(H465,LEN(H465)-4)+1</f>
        <v>S.4.5</v>
      </c>
      <c r="I466" s="6" t="str">
        <f>H466&amp;" - "&amp;IFERROR(INDEX('L2'!$G$6:$G$502,MATCH(H466,'L2'!$P$6:$P$502,0)),"  ")</f>
        <v xml:space="preserve">S.4.5 -   </v>
      </c>
      <c r="J466" s="5" t="str">
        <f>J461&amp;"."&amp;RIGHT(J465,LEN(J465)-4)+1</f>
        <v>S.5.5</v>
      </c>
      <c r="K466" s="6" t="str">
        <f>J466&amp;" - "&amp;IFERROR(INDEX('L2'!$G$6:$G$502,MATCH(J466,'L2'!$P$6:$P$502,0)),"  ")</f>
        <v xml:space="preserve">S.5.5 -   </v>
      </c>
      <c r="L466" s="5" t="str">
        <f>L461&amp;"."&amp;RIGHT(L465,LEN(L465)-4)+1</f>
        <v>S.6.5</v>
      </c>
      <c r="M466" s="6" t="str">
        <f>L466&amp;" - "&amp;IFERROR(INDEX('L2'!$G$6:$G$502,MATCH(L466,'L2'!$P$6:$P$502,0)),"  ")</f>
        <v>S.6.5 - Wood Shingle/Shake</v>
      </c>
      <c r="N466" s="5" t="str">
        <f>N461&amp;"."&amp;RIGHT(N465,LEN(N465)-4)+1</f>
        <v>S.7.5</v>
      </c>
      <c r="O466" s="6" t="str">
        <f>N466&amp;" - "&amp;IFERROR(INDEX('L2'!$G$6:$G$502,MATCH(N466,'L2'!$P$6:$P$502,0)),"  ")</f>
        <v xml:space="preserve">S.7.5 -   </v>
      </c>
      <c r="P466" s="5" t="str">
        <f>P461&amp;"."&amp;RIGHT(P465,LEN(P465)-4)+1</f>
        <v>S.8.5</v>
      </c>
      <c r="Q466" s="6" t="str">
        <f>P466&amp;" - "&amp;IFERROR(INDEX('L2'!$G$6:$G$502,MATCH(P466,'L2'!$P$6:$P$502,0)),"  ")</f>
        <v xml:space="preserve">S.8.5 -   </v>
      </c>
      <c r="R466" s="5" t="str">
        <f>R461&amp;"."&amp;RIGHT(R465,LEN(R465)-4)+1</f>
        <v>S.9.5</v>
      </c>
      <c r="S466" s="6" t="str">
        <f>R466&amp;" - "&amp;IFERROR(INDEX('L2'!$G$6:$G$502,MATCH(R466,'L2'!$P$6:$P$502,0)),"  ")</f>
        <v xml:space="preserve">S.9.5 -   </v>
      </c>
      <c r="T466" s="5" t="str">
        <f>T461&amp;"."&amp;RIGHT(T465,LEN(T465)-5)+1</f>
        <v>S.10.5</v>
      </c>
      <c r="U466" s="6" t="str">
        <f>T466&amp;" - "&amp;IFERROR(INDEX('L2'!$G$6:$G$502,MATCH(T466,'L2'!$P$6:$P$502,0)),"  ")</f>
        <v xml:space="preserve">S.10.5 -   </v>
      </c>
    </row>
    <row r="467" spans="2:21" ht="16">
      <c r="B467" s="5" t="str">
        <f>B461&amp;"."&amp;RIGHT(B466,LEN(B466)-4)+1</f>
        <v>S.1.6</v>
      </c>
      <c r="C467" s="6" t="str">
        <f>B467&amp;" - "&amp;IFERROR(INDEX('L2'!$G$6:$G$502,MATCH(B467,'L2'!$P$6:$P$502,0)),"  ")</f>
        <v xml:space="preserve">S.1.6 -   </v>
      </c>
      <c r="D467" s="5" t="str">
        <f>D461&amp;"."&amp;RIGHT(D466,LEN(D466)-4)+1</f>
        <v>S.2.6</v>
      </c>
      <c r="E467" s="6" t="str">
        <f>D467&amp;" - "&amp;IFERROR(INDEX('L2'!$G$6:$G$502,MATCH(D467,'L2'!$P$6:$P$502,0)),"  ")</f>
        <v xml:space="preserve">S.2.6 -   </v>
      </c>
      <c r="F467" s="5" t="str">
        <f>F461&amp;"."&amp;RIGHT(F466,LEN(F466)-4)+1</f>
        <v>S.3.6</v>
      </c>
      <c r="G467" s="6" t="str">
        <f>F467&amp;" - "&amp;IFERROR(INDEX('L2'!$G$6:$G$502,MATCH(F467,'L2'!$P$6:$P$502,0)),"  ")</f>
        <v>S.3.6 - Trim, 1"X3"</v>
      </c>
      <c r="H467" s="5" t="str">
        <f>H461&amp;"."&amp;RIGHT(H466,LEN(H466)-4)+1</f>
        <v>S.4.6</v>
      </c>
      <c r="I467" s="6" t="str">
        <f>H467&amp;" - "&amp;IFERROR(INDEX('L2'!$G$6:$G$502,MATCH(H467,'L2'!$P$6:$P$502,0)),"  ")</f>
        <v xml:space="preserve">S.4.6 -   </v>
      </c>
      <c r="J467" s="5" t="str">
        <f>J461&amp;"."&amp;RIGHT(J466,LEN(J466)-4)+1</f>
        <v>S.5.6</v>
      </c>
      <c r="K467" s="6" t="str">
        <f>J467&amp;" - "&amp;IFERROR(INDEX('L2'!$G$6:$G$502,MATCH(J467,'L2'!$P$6:$P$502,0)),"  ")</f>
        <v xml:space="preserve">S.5.6 -   </v>
      </c>
      <c r="L467" s="5" t="str">
        <f>L461&amp;"."&amp;RIGHT(L466,LEN(L466)-4)+1</f>
        <v>S.6.6</v>
      </c>
      <c r="M467" s="6" t="str">
        <f>L467&amp;" - "&amp;IFERROR(INDEX('L2'!$G$6:$G$502,MATCH(L467,'L2'!$P$6:$P$502,0)),"  ")</f>
        <v>S.6.6 - Wood Siding Allowance</v>
      </c>
      <c r="N467" s="5" t="str">
        <f>N461&amp;"."&amp;RIGHT(N466,LEN(N466)-4)+1</f>
        <v>S.7.6</v>
      </c>
      <c r="O467" s="6" t="str">
        <f>N467&amp;" - "&amp;IFERROR(INDEX('L2'!$G$6:$G$502,MATCH(N467,'L2'!$P$6:$P$502,0)),"  ")</f>
        <v xml:space="preserve">S.7.6 -   </v>
      </c>
      <c r="P467" s="5" t="str">
        <f>P461&amp;"."&amp;RIGHT(P466,LEN(P466)-4)+1</f>
        <v>S.8.6</v>
      </c>
      <c r="Q467" s="6" t="str">
        <f>P467&amp;" - "&amp;IFERROR(INDEX('L2'!$G$6:$G$502,MATCH(P467,'L2'!$P$6:$P$502,0)),"  ")</f>
        <v xml:space="preserve">S.8.6 -   </v>
      </c>
      <c r="R467" s="5" t="str">
        <f>R461&amp;"."&amp;RIGHT(R466,LEN(R466)-4)+1</f>
        <v>S.9.6</v>
      </c>
      <c r="S467" s="6" t="str">
        <f>R467&amp;" - "&amp;IFERROR(INDEX('L2'!$G$6:$G$502,MATCH(R467,'L2'!$P$6:$P$502,0)),"  ")</f>
        <v xml:space="preserve">S.9.6 -   </v>
      </c>
      <c r="T467" s="5" t="str">
        <f>T461&amp;"."&amp;RIGHT(T466,LEN(T466)-5)+1</f>
        <v>S.10.6</v>
      </c>
      <c r="U467" s="6" t="str">
        <f>T467&amp;" - "&amp;IFERROR(INDEX('L2'!$G$6:$G$502,MATCH(T467,'L2'!$P$6:$P$502,0)),"  ")</f>
        <v xml:space="preserve">S.10.6 -   </v>
      </c>
    </row>
    <row r="468" spans="2:21" ht="16">
      <c r="B468" s="5" t="str">
        <f>B461&amp;"."&amp;RIGHT(B467,LEN(B467)-4)+1</f>
        <v>S.1.7</v>
      </c>
      <c r="C468" s="6" t="str">
        <f>B468&amp;" - "&amp;IFERROR(INDEX('L2'!$G$6:$G$502,MATCH(B468,'L2'!$P$6:$P$502,0)),"  ")</f>
        <v xml:space="preserve">S.1.7 -   </v>
      </c>
      <c r="D468" s="5" t="str">
        <f>D461&amp;"."&amp;RIGHT(D467,LEN(D467)-4)+1</f>
        <v>S.2.7</v>
      </c>
      <c r="E468" s="6" t="str">
        <f>D468&amp;" - "&amp;IFERROR(INDEX('L2'!$G$6:$G$502,MATCH(D468,'L2'!$P$6:$P$502,0)),"  ")</f>
        <v xml:space="preserve">S.2.7 -   </v>
      </c>
      <c r="F468" s="5" t="str">
        <f>F461&amp;"."&amp;RIGHT(F467,LEN(F467)-4)+1</f>
        <v>S.3.7</v>
      </c>
      <c r="G468" s="6" t="str">
        <f>F468&amp;" - "&amp;IFERROR(INDEX('L2'!$G$6:$G$502,MATCH(F468,'L2'!$P$6:$P$502,0)),"  ")</f>
        <v>S.3.7 - Trim, 1"X4"</v>
      </c>
      <c r="H468" s="5" t="str">
        <f>H461&amp;"."&amp;RIGHT(H467,LEN(H467)-4)+1</f>
        <v>S.4.7</v>
      </c>
      <c r="I468" s="6" t="str">
        <f>H468&amp;" - "&amp;IFERROR(INDEX('L2'!$G$6:$G$502,MATCH(H468,'L2'!$P$6:$P$502,0)),"  ")</f>
        <v xml:space="preserve">S.4.7 -   </v>
      </c>
      <c r="J468" s="5" t="str">
        <f>J461&amp;"."&amp;RIGHT(J467,LEN(J467)-4)+1</f>
        <v>S.5.7</v>
      </c>
      <c r="K468" s="6" t="str">
        <f>J468&amp;" - "&amp;IFERROR(INDEX('L2'!$G$6:$G$502,MATCH(J468,'L2'!$P$6:$P$502,0)),"  ")</f>
        <v xml:space="preserve">S.5.7 -   </v>
      </c>
      <c r="L468" s="5" t="str">
        <f>L461&amp;"."&amp;RIGHT(L467,LEN(L467)-4)+1</f>
        <v>S.6.7</v>
      </c>
      <c r="M468" s="6" t="str">
        <f>L468&amp;" - "&amp;IFERROR(INDEX('L2'!$G$6:$G$502,MATCH(L468,'L2'!$P$6:$P$502,0)),"  ")</f>
        <v xml:space="preserve">S.6.7 -   </v>
      </c>
      <c r="N468" s="5" t="str">
        <f>N461&amp;"."&amp;RIGHT(N467,LEN(N467)-4)+1</f>
        <v>S.7.7</v>
      </c>
      <c r="O468" s="6" t="str">
        <f>N468&amp;" - "&amp;IFERROR(INDEX('L2'!$G$6:$G$502,MATCH(N468,'L2'!$P$6:$P$502,0)),"  ")</f>
        <v xml:space="preserve">S.7.7 -   </v>
      </c>
      <c r="P468" s="5" t="str">
        <f>P461&amp;"."&amp;RIGHT(P467,LEN(P467)-4)+1</f>
        <v>S.8.7</v>
      </c>
      <c r="Q468" s="6" t="str">
        <f>P468&amp;" - "&amp;IFERROR(INDEX('L2'!$G$6:$G$502,MATCH(P468,'L2'!$P$6:$P$502,0)),"  ")</f>
        <v xml:space="preserve">S.8.7 -   </v>
      </c>
      <c r="R468" s="5" t="str">
        <f>R461&amp;"."&amp;RIGHT(R467,LEN(R467)-4)+1</f>
        <v>S.9.7</v>
      </c>
      <c r="S468" s="6" t="str">
        <f>R468&amp;" - "&amp;IFERROR(INDEX('L2'!$G$6:$G$502,MATCH(R468,'L2'!$P$6:$P$502,0)),"  ")</f>
        <v xml:space="preserve">S.9.7 -   </v>
      </c>
      <c r="T468" s="5" t="str">
        <f>T461&amp;"."&amp;RIGHT(T467,LEN(T467)-5)+1</f>
        <v>S.10.7</v>
      </c>
      <c r="U468" s="6" t="str">
        <f>T468&amp;" - "&amp;IFERROR(INDEX('L2'!$G$6:$G$502,MATCH(T468,'L2'!$P$6:$P$502,0)),"  ")</f>
        <v xml:space="preserve">S.10.7 -   </v>
      </c>
    </row>
    <row r="469" spans="2:21" ht="16">
      <c r="B469" s="5" t="str">
        <f>B461&amp;"."&amp;RIGHT(B468,LEN(B468)-4)+1</f>
        <v>S.1.8</v>
      </c>
      <c r="C469" s="6" t="str">
        <f>B469&amp;" - "&amp;IFERROR(INDEX('L2'!$G$6:$G$502,MATCH(B469,'L2'!$P$6:$P$502,0)),"  ")</f>
        <v xml:space="preserve">S.1.8 -   </v>
      </c>
      <c r="D469" s="5" t="str">
        <f>D461&amp;"."&amp;RIGHT(D468,LEN(D468)-4)+1</f>
        <v>S.2.8</v>
      </c>
      <c r="E469" s="6" t="str">
        <f>D469&amp;" - "&amp;IFERROR(INDEX('L2'!$G$6:$G$502,MATCH(D469,'L2'!$P$6:$P$502,0)),"  ")</f>
        <v xml:space="preserve">S.2.8 -   </v>
      </c>
      <c r="F469" s="5" t="str">
        <f>F461&amp;"."&amp;RIGHT(F468,LEN(F468)-4)+1</f>
        <v>S.3.8</v>
      </c>
      <c r="G469" s="6" t="str">
        <f>F469&amp;" - "&amp;IFERROR(INDEX('L2'!$G$6:$G$502,MATCH(F469,'L2'!$P$6:$P$502,0)),"  ")</f>
        <v>S.3.8 - Trim, 1"X6"</v>
      </c>
      <c r="H469" s="5" t="str">
        <f>H461&amp;"."&amp;RIGHT(H468,LEN(H468)-4)+1</f>
        <v>S.4.8</v>
      </c>
      <c r="I469" s="6" t="str">
        <f>H469&amp;" - "&amp;IFERROR(INDEX('L2'!$G$6:$G$502,MATCH(H469,'L2'!$P$6:$P$502,0)),"  ")</f>
        <v xml:space="preserve">S.4.8 -   </v>
      </c>
      <c r="J469" s="5" t="str">
        <f>J461&amp;"."&amp;RIGHT(J468,LEN(J468)-4)+1</f>
        <v>S.5.8</v>
      </c>
      <c r="K469" s="6" t="str">
        <f>J469&amp;" - "&amp;IFERROR(INDEX('L2'!$G$6:$G$502,MATCH(J469,'L2'!$P$6:$P$502,0)),"  ")</f>
        <v xml:space="preserve">S.5.8 -   </v>
      </c>
      <c r="L469" s="5" t="str">
        <f>L461&amp;"."&amp;RIGHT(L468,LEN(L468)-4)+1</f>
        <v>S.6.8</v>
      </c>
      <c r="M469" s="6" t="str">
        <f>L469&amp;" - "&amp;IFERROR(INDEX('L2'!$G$6:$G$502,MATCH(L469,'L2'!$P$6:$P$502,0)),"  ")</f>
        <v xml:space="preserve">S.6.8 -   </v>
      </c>
      <c r="N469" s="5" t="str">
        <f>N461&amp;"."&amp;RIGHT(N468,LEN(N468)-4)+1</f>
        <v>S.7.8</v>
      </c>
      <c r="O469" s="6" t="str">
        <f>N469&amp;" - "&amp;IFERROR(INDEX('L2'!$G$6:$G$502,MATCH(N469,'L2'!$P$6:$P$502,0)),"  ")</f>
        <v xml:space="preserve">S.7.8 -   </v>
      </c>
      <c r="P469" s="5" t="str">
        <f>P461&amp;"."&amp;RIGHT(P468,LEN(P468)-4)+1</f>
        <v>S.8.8</v>
      </c>
      <c r="Q469" s="6" t="str">
        <f>P469&amp;" - "&amp;IFERROR(INDEX('L2'!$G$6:$G$502,MATCH(P469,'L2'!$P$6:$P$502,0)),"  ")</f>
        <v xml:space="preserve">S.8.8 -   </v>
      </c>
      <c r="R469" s="5" t="str">
        <f>R461&amp;"."&amp;RIGHT(R468,LEN(R468)-4)+1</f>
        <v>S.9.8</v>
      </c>
      <c r="S469" s="6" t="str">
        <f>R469&amp;" - "&amp;IFERROR(INDEX('L2'!$G$6:$G$502,MATCH(R469,'L2'!$P$6:$P$502,0)),"  ")</f>
        <v xml:space="preserve">S.9.8 -   </v>
      </c>
      <c r="T469" s="5" t="str">
        <f>T461&amp;"."&amp;RIGHT(T468,LEN(T468)-5)+1</f>
        <v>S.10.8</v>
      </c>
      <c r="U469" s="6" t="str">
        <f>T469&amp;" - "&amp;IFERROR(INDEX('L2'!$G$6:$G$502,MATCH(T469,'L2'!$P$6:$P$502,0)),"  ")</f>
        <v xml:space="preserve">S.10.8 -   </v>
      </c>
    </row>
    <row r="470" spans="2:21" ht="16">
      <c r="B470" s="5" t="str">
        <f>B461&amp;"."&amp;RIGHT(B469,LEN(B469)-4)+1</f>
        <v>S.1.9</v>
      </c>
      <c r="C470" s="6" t="str">
        <f>B470&amp;" - "&amp;IFERROR(INDEX('L2'!$G$6:$G$502,MATCH(B470,'L2'!$P$6:$P$502,0)),"  ")</f>
        <v xml:space="preserve">S.1.9 -   </v>
      </c>
      <c r="D470" s="5" t="str">
        <f>D461&amp;"."&amp;RIGHT(D469,LEN(D469)-4)+1</f>
        <v>S.2.9</v>
      </c>
      <c r="E470" s="6" t="str">
        <f>D470&amp;" - "&amp;IFERROR(INDEX('L2'!$G$6:$G$502,MATCH(D470,'L2'!$P$6:$P$502,0)),"  ")</f>
        <v xml:space="preserve">S.2.9 -   </v>
      </c>
      <c r="F470" s="5" t="str">
        <f>F461&amp;"."&amp;RIGHT(F469,LEN(F469)-4)+1</f>
        <v>S.3.9</v>
      </c>
      <c r="G470" s="6" t="str">
        <f>F470&amp;" - "&amp;IFERROR(INDEX('L2'!$G$6:$G$502,MATCH(F470,'L2'!$P$6:$P$502,0)),"  ")</f>
        <v xml:space="preserve">S.3.9 -   </v>
      </c>
      <c r="H470" s="5" t="str">
        <f>H461&amp;"."&amp;RIGHT(H469,LEN(H469)-4)+1</f>
        <v>S.4.9</v>
      </c>
      <c r="I470" s="6" t="str">
        <f>H470&amp;" - "&amp;IFERROR(INDEX('L2'!$G$6:$G$502,MATCH(H470,'L2'!$P$6:$P$502,0)),"  ")</f>
        <v xml:space="preserve">S.4.9 -   </v>
      </c>
      <c r="J470" s="5" t="str">
        <f>J461&amp;"."&amp;RIGHT(J469,LEN(J469)-4)+1</f>
        <v>S.5.9</v>
      </c>
      <c r="K470" s="6" t="str">
        <f>J470&amp;" - "&amp;IFERROR(INDEX('L2'!$G$6:$G$502,MATCH(J470,'L2'!$P$6:$P$502,0)),"  ")</f>
        <v xml:space="preserve">S.5.9 -   </v>
      </c>
      <c r="L470" s="5" t="str">
        <f>L461&amp;"."&amp;RIGHT(L469,LEN(L469)-4)+1</f>
        <v>S.6.9</v>
      </c>
      <c r="M470" s="6" t="str">
        <f>L470&amp;" - "&amp;IFERROR(INDEX('L2'!$G$6:$G$502,MATCH(L470,'L2'!$P$6:$P$502,0)),"  ")</f>
        <v xml:space="preserve">S.6.9 -   </v>
      </c>
      <c r="N470" s="5" t="str">
        <f>N461&amp;"."&amp;RIGHT(N469,LEN(N469)-4)+1</f>
        <v>S.7.9</v>
      </c>
      <c r="O470" s="6" t="str">
        <f>N470&amp;" - "&amp;IFERROR(INDEX('L2'!$G$6:$G$502,MATCH(N470,'L2'!$P$6:$P$502,0)),"  ")</f>
        <v xml:space="preserve">S.7.9 -   </v>
      </c>
      <c r="P470" s="5" t="str">
        <f>P461&amp;"."&amp;RIGHT(P469,LEN(P469)-4)+1</f>
        <v>S.8.9</v>
      </c>
      <c r="Q470" s="6" t="str">
        <f>P470&amp;" - "&amp;IFERROR(INDEX('L2'!$G$6:$G$502,MATCH(P470,'L2'!$P$6:$P$502,0)),"  ")</f>
        <v xml:space="preserve">S.8.9 -   </v>
      </c>
      <c r="R470" s="5" t="str">
        <f>R461&amp;"."&amp;RIGHT(R469,LEN(R469)-4)+1</f>
        <v>S.9.9</v>
      </c>
      <c r="S470" s="6" t="str">
        <f>R470&amp;" - "&amp;IFERROR(INDEX('L2'!$G$6:$G$502,MATCH(R470,'L2'!$P$6:$P$502,0)),"  ")</f>
        <v xml:space="preserve">S.9.9 -   </v>
      </c>
      <c r="T470" s="5" t="str">
        <f>T461&amp;"."&amp;RIGHT(T469,LEN(T469)-5)+1</f>
        <v>S.10.9</v>
      </c>
      <c r="U470" s="6" t="str">
        <f>T470&amp;" - "&amp;IFERROR(INDEX('L2'!$G$6:$G$502,MATCH(T470,'L2'!$P$6:$P$502,0)),"  ")</f>
        <v xml:space="preserve">S.10.9 -   </v>
      </c>
    </row>
    <row r="471" spans="2:21" ht="16">
      <c r="B471" s="5" t="str">
        <f>B461&amp;"."&amp;RIGHT(B470,LEN(B470)-4)+1</f>
        <v>S.1.10</v>
      </c>
      <c r="C471" s="6" t="str">
        <f>B471&amp;" - "&amp;IFERROR(INDEX('L2'!$G$6:$G$502,MATCH(B471,'L2'!$P$6:$P$502,0)),"  ")</f>
        <v xml:space="preserve">S.1.10 -   </v>
      </c>
      <c r="D471" s="5" t="str">
        <f>D461&amp;"."&amp;RIGHT(D470,LEN(D470)-4)+1</f>
        <v>S.2.10</v>
      </c>
      <c r="E471" s="6" t="str">
        <f>D471&amp;" - "&amp;IFERROR(INDEX('L2'!$G$6:$G$502,MATCH(D471,'L2'!$P$6:$P$502,0)),"  ")</f>
        <v xml:space="preserve">S.2.10 -   </v>
      </c>
      <c r="F471" s="5" t="str">
        <f>F461&amp;"."&amp;RIGHT(F470,LEN(F470)-4)+1</f>
        <v>S.3.10</v>
      </c>
      <c r="G471" s="6" t="str">
        <f>F471&amp;" - "&amp;IFERROR(INDEX('L2'!$G$6:$G$502,MATCH(F471,'L2'!$P$6:$P$502,0)),"  ")</f>
        <v xml:space="preserve">S.3.10 -   </v>
      </c>
      <c r="H471" s="5" t="str">
        <f>H461&amp;"."&amp;RIGHT(H470,LEN(H470)-4)+1</f>
        <v>S.4.10</v>
      </c>
      <c r="I471" s="6" t="str">
        <f>H471&amp;" - "&amp;IFERROR(INDEX('L2'!$G$6:$G$502,MATCH(H471,'L2'!$P$6:$P$502,0)),"  ")</f>
        <v xml:space="preserve">S.4.10 -   </v>
      </c>
      <c r="J471" s="5" t="str">
        <f>J461&amp;"."&amp;RIGHT(J470,LEN(J470)-4)+1</f>
        <v>S.5.10</v>
      </c>
      <c r="K471" s="6" t="str">
        <f>J471&amp;" - "&amp;IFERROR(INDEX('L2'!$G$6:$G$502,MATCH(J471,'L2'!$P$6:$P$502,0)),"  ")</f>
        <v xml:space="preserve">S.5.10 -   </v>
      </c>
      <c r="L471" s="5" t="str">
        <f>L461&amp;"."&amp;RIGHT(L470,LEN(L470)-4)+1</f>
        <v>S.6.10</v>
      </c>
      <c r="M471" s="6" t="str">
        <f>L471&amp;" - "&amp;IFERROR(INDEX('L2'!$G$6:$G$502,MATCH(L471,'L2'!$P$6:$P$502,0)),"  ")</f>
        <v xml:space="preserve">S.6.10 -   </v>
      </c>
      <c r="N471" s="5" t="str">
        <f>N461&amp;"."&amp;RIGHT(N470,LEN(N470)-4)+1</f>
        <v>S.7.10</v>
      </c>
      <c r="O471" s="6" t="str">
        <f>N471&amp;" - "&amp;IFERROR(INDEX('L2'!$G$6:$G$502,MATCH(N471,'L2'!$P$6:$P$502,0)),"  ")</f>
        <v xml:space="preserve">S.7.10 -   </v>
      </c>
      <c r="P471" s="5" t="str">
        <f>P461&amp;"."&amp;RIGHT(P470,LEN(P470)-4)+1</f>
        <v>S.8.10</v>
      </c>
      <c r="Q471" s="6" t="str">
        <f>P471&amp;" - "&amp;IFERROR(INDEX('L2'!$G$6:$G$502,MATCH(P471,'L2'!$P$6:$P$502,0)),"  ")</f>
        <v xml:space="preserve">S.8.10 -   </v>
      </c>
      <c r="R471" s="5" t="str">
        <f>R461&amp;"."&amp;RIGHT(R470,LEN(R470)-4)+1</f>
        <v>S.9.10</v>
      </c>
      <c r="S471" s="6" t="str">
        <f>R471&amp;" - "&amp;IFERROR(INDEX('L2'!$G$6:$G$502,MATCH(R471,'L2'!$P$6:$P$502,0)),"  ")</f>
        <v xml:space="preserve">S.9.10 -   </v>
      </c>
      <c r="T471" s="5" t="str">
        <f>T461&amp;"."&amp;RIGHT(T470,LEN(T470)-5)+1</f>
        <v>S.10.10</v>
      </c>
      <c r="U471" s="6" t="str">
        <f>T471&amp;" - "&amp;IFERROR(INDEX('L2'!$G$6:$G$502,MATCH(T471,'L2'!$P$6:$P$502,0)),"  ")</f>
        <v xml:space="preserve">S.10.10 -   </v>
      </c>
    </row>
    <row r="472" spans="2:21" ht="16">
      <c r="B472" s="5" t="str">
        <f>B461&amp;"."&amp;RIGHT(B471,LEN(B471)-4)+1</f>
        <v>S.1.11</v>
      </c>
      <c r="C472" s="6" t="str">
        <f>B472&amp;" - "&amp;IFERROR(INDEX('L2'!$G$6:$G$502,MATCH(B472,'L2'!$P$6:$P$502,0)),"  ")</f>
        <v xml:space="preserve">S.1.11 -   </v>
      </c>
      <c r="D472" s="5" t="str">
        <f>D461&amp;"."&amp;RIGHT(D471,LEN(D471)-4)+1</f>
        <v>S.2.11</v>
      </c>
      <c r="E472" s="6" t="str">
        <f>D472&amp;" - "&amp;IFERROR(INDEX('L2'!$G$6:$G$502,MATCH(D472,'L2'!$P$6:$P$502,0)),"  ")</f>
        <v xml:space="preserve">S.2.11 -   </v>
      </c>
      <c r="F472" s="5" t="str">
        <f>F461&amp;"."&amp;RIGHT(F471,LEN(F471)-4)+1</f>
        <v>S.3.11</v>
      </c>
      <c r="G472" s="6" t="str">
        <f>F472&amp;" - "&amp;IFERROR(INDEX('L2'!$G$6:$G$502,MATCH(F472,'L2'!$P$6:$P$502,0)),"  ")</f>
        <v xml:space="preserve">S.3.11 -   </v>
      </c>
      <c r="H472" s="5" t="str">
        <f>H461&amp;"."&amp;RIGHT(H471,LEN(H471)-4)+1</f>
        <v>S.4.11</v>
      </c>
      <c r="I472" s="6" t="str">
        <f>H472&amp;" - "&amp;IFERROR(INDEX('L2'!$G$6:$G$502,MATCH(H472,'L2'!$P$6:$P$502,0)),"  ")</f>
        <v xml:space="preserve">S.4.11 -   </v>
      </c>
      <c r="J472" s="5" t="str">
        <f>J461&amp;"."&amp;RIGHT(J471,LEN(J471)-4)+1</f>
        <v>S.5.11</v>
      </c>
      <c r="K472" s="6" t="str">
        <f>J472&amp;" - "&amp;IFERROR(INDEX('L2'!$G$6:$G$502,MATCH(J472,'L2'!$P$6:$P$502,0)),"  ")</f>
        <v xml:space="preserve">S.5.11 -   </v>
      </c>
      <c r="L472" s="5" t="str">
        <f>L461&amp;"."&amp;RIGHT(L471,LEN(L471)-4)+1</f>
        <v>S.6.11</v>
      </c>
      <c r="M472" s="6" t="str">
        <f>L472&amp;" - "&amp;IFERROR(INDEX('L2'!$G$6:$G$502,MATCH(L472,'L2'!$P$6:$P$502,0)),"  ")</f>
        <v xml:space="preserve">S.6.11 -   </v>
      </c>
      <c r="N472" s="5" t="str">
        <f>N461&amp;"."&amp;RIGHT(N471,LEN(N471)-4)+1</f>
        <v>S.7.11</v>
      </c>
      <c r="O472" s="6" t="str">
        <f>N472&amp;" - "&amp;IFERROR(INDEX('L2'!$G$6:$G$502,MATCH(N472,'L2'!$P$6:$P$502,0)),"  ")</f>
        <v xml:space="preserve">S.7.11 -   </v>
      </c>
      <c r="P472" s="5" t="str">
        <f>P461&amp;"."&amp;RIGHT(P471,LEN(P471)-4)+1</f>
        <v>S.8.11</v>
      </c>
      <c r="Q472" s="6" t="str">
        <f>P472&amp;" - "&amp;IFERROR(INDEX('L2'!$G$6:$G$502,MATCH(P472,'L2'!$P$6:$P$502,0)),"  ")</f>
        <v xml:space="preserve">S.8.11 -   </v>
      </c>
      <c r="R472" s="5" t="str">
        <f>R461&amp;"."&amp;RIGHT(R471,LEN(R471)-4)+1</f>
        <v>S.9.11</v>
      </c>
      <c r="S472" s="6" t="str">
        <f>R472&amp;" - "&amp;IFERROR(INDEX('L2'!$G$6:$G$502,MATCH(R472,'L2'!$P$6:$P$502,0)),"  ")</f>
        <v xml:space="preserve">S.9.11 -   </v>
      </c>
      <c r="T472" s="5" t="str">
        <f>T461&amp;"."&amp;RIGHT(T471,LEN(T471)-5)+1</f>
        <v>S.10.11</v>
      </c>
      <c r="U472" s="6" t="str">
        <f>T472&amp;" - "&amp;IFERROR(INDEX('L2'!$G$6:$G$502,MATCH(T472,'L2'!$P$6:$P$502,0)),"  ")</f>
        <v xml:space="preserve">S.10.11 -   </v>
      </c>
    </row>
    <row r="473" spans="2:21" ht="16">
      <c r="B473" s="5" t="str">
        <f>B461&amp;"."&amp;RIGHT(B472,LEN(B472)-4)+1</f>
        <v>S.1.12</v>
      </c>
      <c r="C473" s="6" t="str">
        <f>B473&amp;" - "&amp;IFERROR(INDEX('L2'!$G$6:$G$502,MATCH(B473,'L2'!$P$6:$P$502,0)),"  ")</f>
        <v xml:space="preserve">S.1.12 -   </v>
      </c>
      <c r="D473" s="5" t="str">
        <f>D461&amp;"."&amp;RIGHT(D472,LEN(D472)-4)+1</f>
        <v>S.2.12</v>
      </c>
      <c r="E473" s="6" t="str">
        <f>D473&amp;" - "&amp;IFERROR(INDEX('L2'!$G$6:$G$502,MATCH(D473,'L2'!$P$6:$P$502,0)),"  ")</f>
        <v xml:space="preserve">S.2.12 -   </v>
      </c>
      <c r="F473" s="5" t="str">
        <f>F461&amp;"."&amp;RIGHT(F472,LEN(F472)-4)+1</f>
        <v>S.3.12</v>
      </c>
      <c r="G473" s="6" t="str">
        <f>F473&amp;" - "&amp;IFERROR(INDEX('L2'!$G$6:$G$502,MATCH(F473,'L2'!$P$6:$P$502,0)),"  ")</f>
        <v xml:space="preserve">S.3.12 -   </v>
      </c>
      <c r="H473" s="5" t="str">
        <f>H461&amp;"."&amp;RIGHT(H472,LEN(H472)-4)+1</f>
        <v>S.4.12</v>
      </c>
      <c r="I473" s="6" t="str">
        <f>H473&amp;" - "&amp;IFERROR(INDEX('L2'!$G$6:$G$502,MATCH(H473,'L2'!$P$6:$P$502,0)),"  ")</f>
        <v xml:space="preserve">S.4.12 -   </v>
      </c>
      <c r="J473" s="5" t="str">
        <f>J461&amp;"."&amp;RIGHT(J472,LEN(J472)-4)+1</f>
        <v>S.5.12</v>
      </c>
      <c r="K473" s="6" t="str">
        <f>J473&amp;" - "&amp;IFERROR(INDEX('L2'!$G$6:$G$502,MATCH(J473,'L2'!$P$6:$P$502,0)),"  ")</f>
        <v xml:space="preserve">S.5.12 -   </v>
      </c>
      <c r="L473" s="5" t="str">
        <f>L461&amp;"."&amp;RIGHT(L472,LEN(L472)-4)+1</f>
        <v>S.6.12</v>
      </c>
      <c r="M473" s="6" t="str">
        <f>L473&amp;" - "&amp;IFERROR(INDEX('L2'!$G$6:$G$502,MATCH(L473,'L2'!$P$6:$P$502,0)),"  ")</f>
        <v xml:space="preserve">S.6.12 -   </v>
      </c>
      <c r="N473" s="5" t="str">
        <f>N461&amp;"."&amp;RIGHT(N472,LEN(N472)-4)+1</f>
        <v>S.7.12</v>
      </c>
      <c r="O473" s="6" t="str">
        <f>N473&amp;" - "&amp;IFERROR(INDEX('L2'!$G$6:$G$502,MATCH(N473,'L2'!$P$6:$P$502,0)),"  ")</f>
        <v xml:space="preserve">S.7.12 -   </v>
      </c>
      <c r="P473" s="5" t="str">
        <f>P461&amp;"."&amp;RIGHT(P472,LEN(P472)-4)+1</f>
        <v>S.8.12</v>
      </c>
      <c r="Q473" s="6" t="str">
        <f>P473&amp;" - "&amp;IFERROR(INDEX('L2'!$G$6:$G$502,MATCH(P473,'L2'!$P$6:$P$502,0)),"  ")</f>
        <v xml:space="preserve">S.8.12 -   </v>
      </c>
      <c r="R473" s="5" t="str">
        <f>R461&amp;"."&amp;RIGHT(R472,LEN(R472)-4)+1</f>
        <v>S.9.12</v>
      </c>
      <c r="S473" s="6" t="str">
        <f>R473&amp;" - "&amp;IFERROR(INDEX('L2'!$G$6:$G$502,MATCH(R473,'L2'!$P$6:$P$502,0)),"  ")</f>
        <v xml:space="preserve">S.9.12 -   </v>
      </c>
      <c r="T473" s="5" t="str">
        <f>T461&amp;"."&amp;RIGHT(T472,LEN(T472)-5)+1</f>
        <v>S.10.12</v>
      </c>
      <c r="U473" s="6" t="str">
        <f>T473&amp;" - "&amp;IFERROR(INDEX('L2'!$G$6:$G$502,MATCH(T473,'L2'!$P$6:$P$502,0)),"  ")</f>
        <v xml:space="preserve">S.10.12 -   </v>
      </c>
    </row>
    <row r="474" spans="2:21" ht="16">
      <c r="B474" s="5" t="str">
        <f>B461&amp;"."&amp;RIGHT(B473,LEN(B473)-4)+1</f>
        <v>S.1.13</v>
      </c>
      <c r="C474" s="6" t="str">
        <f>B474&amp;" - "&amp;IFERROR(INDEX('L2'!$G$6:$G$502,MATCH(B474,'L2'!$P$6:$P$502,0)),"  ")</f>
        <v xml:space="preserve">S.1.13 -   </v>
      </c>
      <c r="D474" s="5" t="str">
        <f>D461&amp;"."&amp;RIGHT(D473,LEN(D473)-4)+1</f>
        <v>S.2.13</v>
      </c>
      <c r="E474" s="6" t="str">
        <f>D474&amp;" - "&amp;IFERROR(INDEX('L2'!$G$6:$G$502,MATCH(D474,'L2'!$P$6:$P$502,0)),"  ")</f>
        <v xml:space="preserve">S.2.13 -   </v>
      </c>
      <c r="F474" s="5" t="str">
        <f>F461&amp;"."&amp;RIGHT(F473,LEN(F473)-4)+1</f>
        <v>S.3.13</v>
      </c>
      <c r="G474" s="6" t="str">
        <f>F474&amp;" - "&amp;IFERROR(INDEX('L2'!$G$6:$G$502,MATCH(F474,'L2'!$P$6:$P$502,0)),"  ")</f>
        <v xml:space="preserve">S.3.13 -   </v>
      </c>
      <c r="H474" s="5" t="str">
        <f>H461&amp;"."&amp;RIGHT(H473,LEN(H473)-4)+1</f>
        <v>S.4.13</v>
      </c>
      <c r="I474" s="6" t="str">
        <f>H474&amp;" - "&amp;IFERROR(INDEX('L2'!$G$6:$G$502,MATCH(H474,'L2'!$P$6:$P$502,0)),"  ")</f>
        <v xml:space="preserve">S.4.13 -   </v>
      </c>
      <c r="J474" s="5" t="str">
        <f>J461&amp;"."&amp;RIGHT(J473,LEN(J473)-4)+1</f>
        <v>S.5.13</v>
      </c>
      <c r="K474" s="6" t="str">
        <f>J474&amp;" - "&amp;IFERROR(INDEX('L2'!$G$6:$G$502,MATCH(J474,'L2'!$P$6:$P$502,0)),"  ")</f>
        <v xml:space="preserve">S.5.13 -   </v>
      </c>
      <c r="L474" s="5" t="str">
        <f>L461&amp;"."&amp;RIGHT(L473,LEN(L473)-4)+1</f>
        <v>S.6.13</v>
      </c>
      <c r="M474" s="6" t="str">
        <f>L474&amp;" - "&amp;IFERROR(INDEX('L2'!$G$6:$G$502,MATCH(L474,'L2'!$P$6:$P$502,0)),"  ")</f>
        <v xml:space="preserve">S.6.13 -   </v>
      </c>
      <c r="N474" s="5" t="str">
        <f>N461&amp;"."&amp;RIGHT(N473,LEN(N473)-4)+1</f>
        <v>S.7.13</v>
      </c>
      <c r="O474" s="6" t="str">
        <f>N474&amp;" - "&amp;IFERROR(INDEX('L2'!$G$6:$G$502,MATCH(N474,'L2'!$P$6:$P$502,0)),"  ")</f>
        <v xml:space="preserve">S.7.13 -   </v>
      </c>
      <c r="P474" s="5" t="str">
        <f>P461&amp;"."&amp;RIGHT(P473,LEN(P473)-4)+1</f>
        <v>S.8.13</v>
      </c>
      <c r="Q474" s="6" t="str">
        <f>P474&amp;" - "&amp;IFERROR(INDEX('L2'!$G$6:$G$502,MATCH(P474,'L2'!$P$6:$P$502,0)),"  ")</f>
        <v xml:space="preserve">S.8.13 -   </v>
      </c>
      <c r="R474" s="5" t="str">
        <f>R461&amp;"."&amp;RIGHT(R473,LEN(R473)-4)+1</f>
        <v>S.9.13</v>
      </c>
      <c r="S474" s="6" t="str">
        <f>R474&amp;" - "&amp;IFERROR(INDEX('L2'!$G$6:$G$502,MATCH(R474,'L2'!$P$6:$P$502,0)),"  ")</f>
        <v xml:space="preserve">S.9.13 -   </v>
      </c>
      <c r="T474" s="5" t="str">
        <f>T461&amp;"."&amp;RIGHT(T473,LEN(T473)-5)+1</f>
        <v>S.10.13</v>
      </c>
      <c r="U474" s="6" t="str">
        <f>T474&amp;" - "&amp;IFERROR(INDEX('L2'!$G$6:$G$502,MATCH(T474,'L2'!$P$6:$P$502,0)),"  ")</f>
        <v xml:space="preserve">S.10.13 -   </v>
      </c>
    </row>
    <row r="475" spans="2:21" ht="16">
      <c r="B475" s="5" t="str">
        <f>B461&amp;"."&amp;RIGHT(B474,LEN(B474)-4)+1</f>
        <v>S.1.14</v>
      </c>
      <c r="C475" s="6" t="str">
        <f>B475&amp;" - "&amp;IFERROR(INDEX('L2'!$G$6:$G$502,MATCH(B475,'L2'!$P$6:$P$502,0)),"  ")</f>
        <v xml:space="preserve">S.1.14 -   </v>
      </c>
      <c r="D475" s="5" t="str">
        <f>D461&amp;"."&amp;RIGHT(D474,LEN(D474)-4)+1</f>
        <v>S.2.14</v>
      </c>
      <c r="E475" s="6" t="str">
        <f>D475&amp;" - "&amp;IFERROR(INDEX('L2'!$G$6:$G$502,MATCH(D475,'L2'!$P$6:$P$502,0)),"  ")</f>
        <v xml:space="preserve">S.2.14 -   </v>
      </c>
      <c r="F475" s="5" t="str">
        <f>F461&amp;"."&amp;RIGHT(F474,LEN(F474)-4)+1</f>
        <v>S.3.14</v>
      </c>
      <c r="G475" s="6" t="str">
        <f>F475&amp;" - "&amp;IFERROR(INDEX('L2'!$G$6:$G$502,MATCH(F475,'L2'!$P$6:$P$502,0)),"  ")</f>
        <v xml:space="preserve">S.3.14 -   </v>
      </c>
      <c r="H475" s="5" t="str">
        <f>H461&amp;"."&amp;RIGHT(H474,LEN(H474)-4)+1</f>
        <v>S.4.14</v>
      </c>
      <c r="I475" s="6" t="str">
        <f>H475&amp;" - "&amp;IFERROR(INDEX('L2'!$G$6:$G$502,MATCH(H475,'L2'!$P$6:$P$502,0)),"  ")</f>
        <v xml:space="preserve">S.4.14 -   </v>
      </c>
      <c r="J475" s="5" t="str">
        <f>J461&amp;"."&amp;RIGHT(J474,LEN(J474)-4)+1</f>
        <v>S.5.14</v>
      </c>
      <c r="K475" s="6" t="str">
        <f>J475&amp;" - "&amp;IFERROR(INDEX('L2'!$G$6:$G$502,MATCH(J475,'L2'!$P$6:$P$502,0)),"  ")</f>
        <v xml:space="preserve">S.5.14 -   </v>
      </c>
      <c r="L475" s="5" t="str">
        <f>L461&amp;"."&amp;RIGHT(L474,LEN(L474)-4)+1</f>
        <v>S.6.14</v>
      </c>
      <c r="M475" s="6" t="str">
        <f>L475&amp;" - "&amp;IFERROR(INDEX('L2'!$G$6:$G$502,MATCH(L475,'L2'!$P$6:$P$502,0)),"  ")</f>
        <v xml:space="preserve">S.6.14 -   </v>
      </c>
      <c r="N475" s="5" t="str">
        <f>N461&amp;"."&amp;RIGHT(N474,LEN(N474)-4)+1</f>
        <v>S.7.14</v>
      </c>
      <c r="O475" s="6" t="str">
        <f>N475&amp;" - "&amp;IFERROR(INDEX('L2'!$G$6:$G$502,MATCH(N475,'L2'!$P$6:$P$502,0)),"  ")</f>
        <v xml:space="preserve">S.7.14 -   </v>
      </c>
      <c r="P475" s="5" t="str">
        <f>P461&amp;"."&amp;RIGHT(P474,LEN(P474)-4)+1</f>
        <v>S.8.14</v>
      </c>
      <c r="Q475" s="6" t="str">
        <f>P475&amp;" - "&amp;IFERROR(INDEX('L2'!$G$6:$G$502,MATCH(P475,'L2'!$P$6:$P$502,0)),"  ")</f>
        <v xml:space="preserve">S.8.14 -   </v>
      </c>
      <c r="R475" s="5" t="str">
        <f>R461&amp;"."&amp;RIGHT(R474,LEN(R474)-4)+1</f>
        <v>S.9.14</v>
      </c>
      <c r="S475" s="6" t="str">
        <f>R475&amp;" - "&amp;IFERROR(INDEX('L2'!$G$6:$G$502,MATCH(R475,'L2'!$P$6:$P$502,0)),"  ")</f>
        <v xml:space="preserve">S.9.14 -   </v>
      </c>
      <c r="T475" s="5" t="str">
        <f>T461&amp;"."&amp;RIGHT(T474,LEN(T474)-5)+1</f>
        <v>S.10.14</v>
      </c>
      <c r="U475" s="6" t="str">
        <f>T475&amp;" - "&amp;IFERROR(INDEX('L2'!$G$6:$G$502,MATCH(T475,'L2'!$P$6:$P$502,0)),"  ")</f>
        <v xml:space="preserve">S.10.14 -   </v>
      </c>
    </row>
    <row r="476" spans="2:21" ht="16">
      <c r="B476" s="5" t="str">
        <f>B461&amp;"."&amp;RIGHT(B475,LEN(B475)-4)+1</f>
        <v>S.1.15</v>
      </c>
      <c r="C476" s="6" t="str">
        <f>B476&amp;" - "&amp;IFERROR(INDEX('L2'!$G$6:$G$502,MATCH(B476,'L2'!$P$6:$P$502,0)),"  ")</f>
        <v xml:space="preserve">S.1.15 -   </v>
      </c>
      <c r="D476" s="5" t="str">
        <f>D461&amp;"."&amp;RIGHT(D475,LEN(D475)-4)+1</f>
        <v>S.2.15</v>
      </c>
      <c r="E476" s="6" t="str">
        <f>D476&amp;" - "&amp;IFERROR(INDEX('L2'!$G$6:$G$502,MATCH(D476,'L2'!$P$6:$P$502,0)),"  ")</f>
        <v xml:space="preserve">S.2.15 -   </v>
      </c>
      <c r="F476" s="5" t="str">
        <f>F461&amp;"."&amp;RIGHT(F475,LEN(F475)-4)+1</f>
        <v>S.3.15</v>
      </c>
      <c r="G476" s="6" t="str">
        <f>F476&amp;" - "&amp;IFERROR(INDEX('L2'!$G$6:$G$502,MATCH(F476,'L2'!$P$6:$P$502,0)),"  ")</f>
        <v xml:space="preserve">S.3.15 -   </v>
      </c>
      <c r="H476" s="5" t="str">
        <f>H461&amp;"."&amp;RIGHT(H475,LEN(H475)-4)+1</f>
        <v>S.4.15</v>
      </c>
      <c r="I476" s="6" t="str">
        <f>H476&amp;" - "&amp;IFERROR(INDEX('L2'!$G$6:$G$502,MATCH(H476,'L2'!$P$6:$P$502,0)),"  ")</f>
        <v xml:space="preserve">S.4.15 -   </v>
      </c>
      <c r="J476" s="5" t="str">
        <f>J461&amp;"."&amp;RIGHT(J475,LEN(J475)-4)+1</f>
        <v>S.5.15</v>
      </c>
      <c r="K476" s="6" t="str">
        <f>J476&amp;" - "&amp;IFERROR(INDEX('L2'!$G$6:$G$502,MATCH(J476,'L2'!$P$6:$P$502,0)),"  ")</f>
        <v xml:space="preserve">S.5.15 -   </v>
      </c>
      <c r="L476" s="5" t="str">
        <f>L461&amp;"."&amp;RIGHT(L475,LEN(L475)-4)+1</f>
        <v>S.6.15</v>
      </c>
      <c r="M476" s="6" t="str">
        <f>L476&amp;" - "&amp;IFERROR(INDEX('L2'!$G$6:$G$502,MATCH(L476,'L2'!$P$6:$P$502,0)),"  ")</f>
        <v xml:space="preserve">S.6.15 -   </v>
      </c>
      <c r="N476" s="5" t="str">
        <f>N461&amp;"."&amp;RIGHT(N475,LEN(N475)-4)+1</f>
        <v>S.7.15</v>
      </c>
      <c r="O476" s="6" t="str">
        <f>N476&amp;" - "&amp;IFERROR(INDEX('L2'!$G$6:$G$502,MATCH(N476,'L2'!$P$6:$P$502,0)),"  ")</f>
        <v xml:space="preserve">S.7.15 -   </v>
      </c>
      <c r="P476" s="5" t="str">
        <f>P461&amp;"."&amp;RIGHT(P475,LEN(P475)-4)+1</f>
        <v>S.8.15</v>
      </c>
      <c r="Q476" s="6" t="str">
        <f>P476&amp;" - "&amp;IFERROR(INDEX('L2'!$G$6:$G$502,MATCH(P476,'L2'!$P$6:$P$502,0)),"  ")</f>
        <v xml:space="preserve">S.8.15 -   </v>
      </c>
      <c r="R476" s="5" t="str">
        <f>R461&amp;"."&amp;RIGHT(R475,LEN(R475)-4)+1</f>
        <v>S.9.15</v>
      </c>
      <c r="S476" s="6" t="str">
        <f>R476&amp;" - "&amp;IFERROR(INDEX('L2'!$G$6:$G$502,MATCH(R476,'L2'!$P$6:$P$502,0)),"  ")</f>
        <v xml:space="preserve">S.9.15 -   </v>
      </c>
      <c r="T476" s="5" t="str">
        <f>T461&amp;"."&amp;RIGHT(T475,LEN(T475)-5)+1</f>
        <v>S.10.15</v>
      </c>
      <c r="U476" s="6" t="str">
        <f>T476&amp;" - "&amp;IFERROR(INDEX('L2'!$G$6:$G$502,MATCH(T476,'L2'!$P$6:$P$502,0)),"  ")</f>
        <v xml:space="preserve">S.10.15 -   </v>
      </c>
    </row>
    <row r="477" spans="2:21" ht="16">
      <c r="B477" s="5" t="str">
        <f>B461&amp;"."&amp;RIGHT(B476,LEN(B476)-4)+1</f>
        <v>S.1.16</v>
      </c>
      <c r="C477" s="6" t="str">
        <f>B477&amp;" - "&amp;IFERROR(INDEX('L2'!$G$6:$G$502,MATCH(B477,'L2'!$P$6:$P$502,0)),"  ")</f>
        <v xml:space="preserve">S.1.16 -   </v>
      </c>
      <c r="D477" s="5" t="str">
        <f>D461&amp;"."&amp;RIGHT(D476,LEN(D476)-4)+1</f>
        <v>S.2.16</v>
      </c>
      <c r="E477" s="6" t="str">
        <f>D477&amp;" - "&amp;IFERROR(INDEX('L2'!$G$6:$G$502,MATCH(D477,'L2'!$P$6:$P$502,0)),"  ")</f>
        <v xml:space="preserve">S.2.16 -   </v>
      </c>
      <c r="F477" s="5" t="str">
        <f>F461&amp;"."&amp;RIGHT(F476,LEN(F476)-4)+1</f>
        <v>S.3.16</v>
      </c>
      <c r="G477" s="6" t="str">
        <f>F477&amp;" - "&amp;IFERROR(INDEX('L2'!$G$6:$G$502,MATCH(F477,'L2'!$P$6:$P$502,0)),"  ")</f>
        <v xml:space="preserve">S.3.16 -   </v>
      </c>
      <c r="H477" s="5" t="str">
        <f>H461&amp;"."&amp;RIGHT(H476,LEN(H476)-4)+1</f>
        <v>S.4.16</v>
      </c>
      <c r="I477" s="6" t="str">
        <f>H477&amp;" - "&amp;IFERROR(INDEX('L2'!$G$6:$G$502,MATCH(H477,'L2'!$P$6:$P$502,0)),"  ")</f>
        <v xml:space="preserve">S.4.16 -   </v>
      </c>
      <c r="J477" s="5" t="str">
        <f>J461&amp;"."&amp;RIGHT(J476,LEN(J476)-4)+1</f>
        <v>S.5.16</v>
      </c>
      <c r="K477" s="6" t="str">
        <f>J477&amp;" - "&amp;IFERROR(INDEX('L2'!$G$6:$G$502,MATCH(J477,'L2'!$P$6:$P$502,0)),"  ")</f>
        <v xml:space="preserve">S.5.16 -   </v>
      </c>
      <c r="L477" s="5" t="str">
        <f>L461&amp;"."&amp;RIGHT(L476,LEN(L476)-4)+1</f>
        <v>S.6.16</v>
      </c>
      <c r="M477" s="6" t="str">
        <f>L477&amp;" - "&amp;IFERROR(INDEX('L2'!$G$6:$G$502,MATCH(L477,'L2'!$P$6:$P$502,0)),"  ")</f>
        <v xml:space="preserve">S.6.16 -   </v>
      </c>
      <c r="N477" s="5" t="str">
        <f>N461&amp;"."&amp;RIGHT(N476,LEN(N476)-4)+1</f>
        <v>S.7.16</v>
      </c>
      <c r="O477" s="6" t="str">
        <f>N477&amp;" - "&amp;IFERROR(INDEX('L2'!$G$6:$G$502,MATCH(N477,'L2'!$P$6:$P$502,0)),"  ")</f>
        <v xml:space="preserve">S.7.16 -   </v>
      </c>
      <c r="P477" s="5" t="str">
        <f>P461&amp;"."&amp;RIGHT(P476,LEN(P476)-4)+1</f>
        <v>S.8.16</v>
      </c>
      <c r="Q477" s="6" t="str">
        <f>P477&amp;" - "&amp;IFERROR(INDEX('L2'!$G$6:$G$502,MATCH(P477,'L2'!$P$6:$P$502,0)),"  ")</f>
        <v xml:space="preserve">S.8.16 -   </v>
      </c>
      <c r="R477" s="5" t="str">
        <f>R461&amp;"."&amp;RIGHT(R476,LEN(R476)-4)+1</f>
        <v>S.9.16</v>
      </c>
      <c r="S477" s="6" t="str">
        <f>R477&amp;" - "&amp;IFERROR(INDEX('L2'!$G$6:$G$502,MATCH(R477,'L2'!$P$6:$P$502,0)),"  ")</f>
        <v xml:space="preserve">S.9.16 -   </v>
      </c>
      <c r="T477" s="5" t="str">
        <f>T461&amp;"."&amp;RIGHT(T476,LEN(T476)-5)+1</f>
        <v>S.10.16</v>
      </c>
      <c r="U477" s="6" t="str">
        <f>T477&amp;" - "&amp;IFERROR(INDEX('L2'!$G$6:$G$502,MATCH(T477,'L2'!$P$6:$P$502,0)),"  ")</f>
        <v xml:space="preserve">S.10.16 -   </v>
      </c>
    </row>
    <row r="478" spans="2:21" ht="16">
      <c r="B478" s="5" t="str">
        <f>B461&amp;"."&amp;RIGHT(B477,LEN(B477)-4)+1</f>
        <v>S.1.17</v>
      </c>
      <c r="C478" s="6" t="str">
        <f>B478&amp;" - "&amp;IFERROR(INDEX('L2'!$G$6:$G$502,MATCH(B478,'L2'!$P$6:$P$502,0)),"  ")</f>
        <v xml:space="preserve">S.1.17 -   </v>
      </c>
      <c r="D478" s="5" t="str">
        <f>D461&amp;"."&amp;RIGHT(D477,LEN(D477)-4)+1</f>
        <v>S.2.17</v>
      </c>
      <c r="E478" s="6" t="str">
        <f>D478&amp;" - "&amp;IFERROR(INDEX('L2'!$G$6:$G$502,MATCH(D478,'L2'!$P$6:$P$502,0)),"  ")</f>
        <v xml:space="preserve">S.2.17 -   </v>
      </c>
      <c r="F478" s="5" t="str">
        <f>F461&amp;"."&amp;RIGHT(F477,LEN(F477)-4)+1</f>
        <v>S.3.17</v>
      </c>
      <c r="G478" s="6" t="str">
        <f>F478&amp;" - "&amp;IFERROR(INDEX('L2'!$G$6:$G$502,MATCH(F478,'L2'!$P$6:$P$502,0)),"  ")</f>
        <v xml:space="preserve">S.3.17 -   </v>
      </c>
      <c r="H478" s="5" t="str">
        <f>H461&amp;"."&amp;RIGHT(H477,LEN(H477)-4)+1</f>
        <v>S.4.17</v>
      </c>
      <c r="I478" s="6" t="str">
        <f>H478&amp;" - "&amp;IFERROR(INDEX('L2'!$G$6:$G$502,MATCH(H478,'L2'!$P$6:$P$502,0)),"  ")</f>
        <v xml:space="preserve">S.4.17 -   </v>
      </c>
      <c r="J478" s="5" t="str">
        <f>J461&amp;"."&amp;RIGHT(J477,LEN(J477)-4)+1</f>
        <v>S.5.17</v>
      </c>
      <c r="K478" s="6" t="str">
        <f>J478&amp;" - "&amp;IFERROR(INDEX('L2'!$G$6:$G$502,MATCH(J478,'L2'!$P$6:$P$502,0)),"  ")</f>
        <v xml:space="preserve">S.5.17 -   </v>
      </c>
      <c r="L478" s="5" t="str">
        <f>L461&amp;"."&amp;RIGHT(L477,LEN(L477)-4)+1</f>
        <v>S.6.17</v>
      </c>
      <c r="M478" s="6" t="str">
        <f>L478&amp;" - "&amp;IFERROR(INDEX('L2'!$G$6:$G$502,MATCH(L478,'L2'!$P$6:$P$502,0)),"  ")</f>
        <v xml:space="preserve">S.6.17 -   </v>
      </c>
      <c r="N478" s="5" t="str">
        <f>N461&amp;"."&amp;RIGHT(N477,LEN(N477)-4)+1</f>
        <v>S.7.17</v>
      </c>
      <c r="O478" s="6" t="str">
        <f>N478&amp;" - "&amp;IFERROR(INDEX('L2'!$G$6:$G$502,MATCH(N478,'L2'!$P$6:$P$502,0)),"  ")</f>
        <v xml:space="preserve">S.7.17 -   </v>
      </c>
      <c r="P478" s="5" t="str">
        <f>P461&amp;"."&amp;RIGHT(P477,LEN(P477)-4)+1</f>
        <v>S.8.17</v>
      </c>
      <c r="Q478" s="6" t="str">
        <f>P478&amp;" - "&amp;IFERROR(INDEX('L2'!$G$6:$G$502,MATCH(P478,'L2'!$P$6:$P$502,0)),"  ")</f>
        <v xml:space="preserve">S.8.17 -   </v>
      </c>
      <c r="R478" s="5" t="str">
        <f>R461&amp;"."&amp;RIGHT(R477,LEN(R477)-4)+1</f>
        <v>S.9.17</v>
      </c>
      <c r="S478" s="6" t="str">
        <f>R478&amp;" - "&amp;IFERROR(INDEX('L2'!$G$6:$G$502,MATCH(R478,'L2'!$P$6:$P$502,0)),"  ")</f>
        <v xml:space="preserve">S.9.17 -   </v>
      </c>
      <c r="T478" s="5" t="str">
        <f>T461&amp;"."&amp;RIGHT(T477,LEN(T477)-5)+1</f>
        <v>S.10.17</v>
      </c>
      <c r="U478" s="6" t="str">
        <f>T478&amp;" - "&amp;IFERROR(INDEX('L2'!$G$6:$G$502,MATCH(T478,'L2'!$P$6:$P$502,0)),"  ")</f>
        <v xml:space="preserve">S.10.17 -   </v>
      </c>
    </row>
    <row r="479" spans="2:21" ht="16">
      <c r="B479" s="5" t="str">
        <f>B461&amp;"."&amp;RIGHT(B478,LEN(B478)-4)+1</f>
        <v>S.1.18</v>
      </c>
      <c r="C479" s="6" t="str">
        <f>B479&amp;" - "&amp;IFERROR(INDEX('L2'!$G$6:$G$502,MATCH(B479,'L2'!$P$6:$P$502,0)),"  ")</f>
        <v xml:space="preserve">S.1.18 -   </v>
      </c>
      <c r="D479" s="5" t="str">
        <f>D461&amp;"."&amp;RIGHT(D478,LEN(D478)-4)+1</f>
        <v>S.2.18</v>
      </c>
      <c r="E479" s="6" t="str">
        <f>D479&amp;" - "&amp;IFERROR(INDEX('L2'!$G$6:$G$502,MATCH(D479,'L2'!$P$6:$P$502,0)),"  ")</f>
        <v xml:space="preserve">S.2.18 -   </v>
      </c>
      <c r="F479" s="5" t="str">
        <f>F461&amp;"."&amp;RIGHT(F478,LEN(F478)-4)+1</f>
        <v>S.3.18</v>
      </c>
      <c r="G479" s="6" t="str">
        <f>F479&amp;" - "&amp;IFERROR(INDEX('L2'!$G$6:$G$502,MATCH(F479,'L2'!$P$6:$P$502,0)),"  ")</f>
        <v xml:space="preserve">S.3.18 -   </v>
      </c>
      <c r="H479" s="5" t="str">
        <f>H461&amp;"."&amp;RIGHT(H478,LEN(H478)-4)+1</f>
        <v>S.4.18</v>
      </c>
      <c r="I479" s="6" t="str">
        <f>H479&amp;" - "&amp;IFERROR(INDEX('L2'!$G$6:$G$502,MATCH(H479,'L2'!$P$6:$P$502,0)),"  ")</f>
        <v xml:space="preserve">S.4.18 -   </v>
      </c>
      <c r="J479" s="5" t="str">
        <f>J461&amp;"."&amp;RIGHT(J478,LEN(J478)-4)+1</f>
        <v>S.5.18</v>
      </c>
      <c r="K479" s="6" t="str">
        <f>J479&amp;" - "&amp;IFERROR(INDEX('L2'!$G$6:$G$502,MATCH(J479,'L2'!$P$6:$P$502,0)),"  ")</f>
        <v xml:space="preserve">S.5.18 -   </v>
      </c>
      <c r="L479" s="5" t="str">
        <f>L461&amp;"."&amp;RIGHT(L478,LEN(L478)-4)+1</f>
        <v>S.6.18</v>
      </c>
      <c r="M479" s="6" t="str">
        <f>L479&amp;" - "&amp;IFERROR(INDEX('L2'!$G$6:$G$502,MATCH(L479,'L2'!$P$6:$P$502,0)),"  ")</f>
        <v xml:space="preserve">S.6.18 -   </v>
      </c>
      <c r="N479" s="5" t="str">
        <f>N461&amp;"."&amp;RIGHT(N478,LEN(N478)-4)+1</f>
        <v>S.7.18</v>
      </c>
      <c r="O479" s="6" t="str">
        <f>N479&amp;" - "&amp;IFERROR(INDEX('L2'!$G$6:$G$502,MATCH(N479,'L2'!$P$6:$P$502,0)),"  ")</f>
        <v xml:space="preserve">S.7.18 -   </v>
      </c>
      <c r="P479" s="5" t="str">
        <f>P461&amp;"."&amp;RIGHT(P478,LEN(P478)-4)+1</f>
        <v>S.8.18</v>
      </c>
      <c r="Q479" s="6" t="str">
        <f>P479&amp;" - "&amp;IFERROR(INDEX('L2'!$G$6:$G$502,MATCH(P479,'L2'!$P$6:$P$502,0)),"  ")</f>
        <v xml:space="preserve">S.8.18 -   </v>
      </c>
      <c r="R479" s="5" t="str">
        <f>R461&amp;"."&amp;RIGHT(R478,LEN(R478)-4)+1</f>
        <v>S.9.18</v>
      </c>
      <c r="S479" s="6" t="str">
        <f>R479&amp;" - "&amp;IFERROR(INDEX('L2'!$G$6:$G$502,MATCH(R479,'L2'!$P$6:$P$502,0)),"  ")</f>
        <v xml:space="preserve">S.9.18 -   </v>
      </c>
      <c r="T479" s="5" t="str">
        <f>T461&amp;"."&amp;RIGHT(T478,LEN(T478)-5)+1</f>
        <v>S.10.18</v>
      </c>
      <c r="U479" s="6" t="str">
        <f>T479&amp;" - "&amp;IFERROR(INDEX('L2'!$G$6:$G$502,MATCH(T479,'L2'!$P$6:$P$502,0)),"  ")</f>
        <v xml:space="preserve">S.10.18 -   </v>
      </c>
    </row>
    <row r="480" spans="2:21" ht="16">
      <c r="B480" s="5" t="str">
        <f>B461&amp;"."&amp;RIGHT(B479,LEN(B479)-4)+1</f>
        <v>S.1.19</v>
      </c>
      <c r="C480" s="6" t="str">
        <f>B480&amp;" - "&amp;IFERROR(INDEX('L2'!$G$6:$G$502,MATCH(B480,'L2'!$P$6:$P$502,0)),"  ")</f>
        <v xml:space="preserve">S.1.19 -   </v>
      </c>
      <c r="D480" s="5" t="str">
        <f>D461&amp;"."&amp;RIGHT(D479,LEN(D479)-4)+1</f>
        <v>S.2.19</v>
      </c>
      <c r="E480" s="6" t="str">
        <f>D480&amp;" - "&amp;IFERROR(INDEX('L2'!$G$6:$G$502,MATCH(D480,'L2'!$P$6:$P$502,0)),"  ")</f>
        <v xml:space="preserve">S.2.19 -   </v>
      </c>
      <c r="F480" s="5" t="str">
        <f>F461&amp;"."&amp;RIGHT(F479,LEN(F479)-4)+1</f>
        <v>S.3.19</v>
      </c>
      <c r="G480" s="6" t="str">
        <f>F480&amp;" - "&amp;IFERROR(INDEX('L2'!$G$6:$G$502,MATCH(F480,'L2'!$P$6:$P$502,0)),"  ")</f>
        <v xml:space="preserve">S.3.19 -   </v>
      </c>
      <c r="H480" s="5" t="str">
        <f>H461&amp;"."&amp;RIGHT(H479,LEN(H479)-4)+1</f>
        <v>S.4.19</v>
      </c>
      <c r="I480" s="6" t="str">
        <f>H480&amp;" - "&amp;IFERROR(INDEX('L2'!$G$6:$G$502,MATCH(H480,'L2'!$P$6:$P$502,0)),"  ")</f>
        <v xml:space="preserve">S.4.19 -   </v>
      </c>
      <c r="J480" s="5" t="str">
        <f>J461&amp;"."&amp;RIGHT(J479,LEN(J479)-4)+1</f>
        <v>S.5.19</v>
      </c>
      <c r="K480" s="6" t="str">
        <f>J480&amp;" - "&amp;IFERROR(INDEX('L2'!$G$6:$G$502,MATCH(J480,'L2'!$P$6:$P$502,0)),"  ")</f>
        <v xml:space="preserve">S.5.19 -   </v>
      </c>
      <c r="L480" s="5" t="str">
        <f>L461&amp;"."&amp;RIGHT(L479,LEN(L479)-4)+1</f>
        <v>S.6.19</v>
      </c>
      <c r="M480" s="6" t="str">
        <f>L480&amp;" - "&amp;IFERROR(INDEX('L2'!$G$6:$G$502,MATCH(L480,'L2'!$P$6:$P$502,0)),"  ")</f>
        <v xml:space="preserve">S.6.19 -   </v>
      </c>
      <c r="N480" s="5" t="str">
        <f>N461&amp;"."&amp;RIGHT(N479,LEN(N479)-4)+1</f>
        <v>S.7.19</v>
      </c>
      <c r="O480" s="6" t="str">
        <f>N480&amp;" - "&amp;IFERROR(INDEX('L2'!$G$6:$G$502,MATCH(N480,'L2'!$P$6:$P$502,0)),"  ")</f>
        <v xml:space="preserve">S.7.19 -   </v>
      </c>
      <c r="P480" s="5" t="str">
        <f>P461&amp;"."&amp;RIGHT(P479,LEN(P479)-4)+1</f>
        <v>S.8.19</v>
      </c>
      <c r="Q480" s="6" t="str">
        <f>P480&amp;" - "&amp;IFERROR(INDEX('L2'!$G$6:$G$502,MATCH(P480,'L2'!$P$6:$P$502,0)),"  ")</f>
        <v xml:space="preserve">S.8.19 -   </v>
      </c>
      <c r="R480" s="5" t="str">
        <f>R461&amp;"."&amp;RIGHT(R479,LEN(R479)-4)+1</f>
        <v>S.9.19</v>
      </c>
      <c r="S480" s="6" t="str">
        <f>R480&amp;" - "&amp;IFERROR(INDEX('L2'!$G$6:$G$502,MATCH(R480,'L2'!$P$6:$P$502,0)),"  ")</f>
        <v xml:space="preserve">S.9.19 -   </v>
      </c>
      <c r="T480" s="5" t="str">
        <f>T461&amp;"."&amp;RIGHT(T479,LEN(T479)-5)+1</f>
        <v>S.10.19</v>
      </c>
      <c r="U480" s="6" t="str">
        <f>T480&amp;" - "&amp;IFERROR(INDEX('L2'!$G$6:$G$502,MATCH(T480,'L2'!$P$6:$P$502,0)),"  ")</f>
        <v xml:space="preserve">S.10.19 -   </v>
      </c>
    </row>
    <row r="481" spans="2:21" ht="16">
      <c r="B481" s="5" t="str">
        <f>B461&amp;"."&amp;RIGHT(B480,LEN(B480)-4)+1</f>
        <v>S.1.20</v>
      </c>
      <c r="C481" s="6" t="str">
        <f>B481&amp;" - "&amp;IFERROR(INDEX('L2'!$G$6:$G$502,MATCH(B481,'L2'!$P$6:$P$502,0)),"  ")</f>
        <v xml:space="preserve">S.1.20 -   </v>
      </c>
      <c r="D481" s="5" t="str">
        <f>D461&amp;"."&amp;RIGHT(D480,LEN(D480)-4)+1</f>
        <v>S.2.20</v>
      </c>
      <c r="E481" s="6" t="str">
        <f>D481&amp;" - "&amp;IFERROR(INDEX('L2'!$G$6:$G$502,MATCH(D481,'L2'!$P$6:$P$502,0)),"  ")</f>
        <v xml:space="preserve">S.2.20 -   </v>
      </c>
      <c r="F481" s="5" t="str">
        <f>F461&amp;"."&amp;RIGHT(F480,LEN(F480)-4)+1</f>
        <v>S.3.20</v>
      </c>
      <c r="G481" s="6" t="str">
        <f>F481&amp;" - "&amp;IFERROR(INDEX('L2'!$G$6:$G$502,MATCH(F481,'L2'!$P$6:$P$502,0)),"  ")</f>
        <v xml:space="preserve">S.3.20 -   </v>
      </c>
      <c r="H481" s="5" t="str">
        <f>H461&amp;"."&amp;RIGHT(H480,LEN(H480)-4)+1</f>
        <v>S.4.20</v>
      </c>
      <c r="I481" s="6" t="str">
        <f>H481&amp;" - "&amp;IFERROR(INDEX('L2'!$G$6:$G$502,MATCH(H481,'L2'!$P$6:$P$502,0)),"  ")</f>
        <v xml:space="preserve">S.4.20 -   </v>
      </c>
      <c r="J481" s="5" t="str">
        <f>J461&amp;"."&amp;RIGHT(J480,LEN(J480)-4)+1</f>
        <v>S.5.20</v>
      </c>
      <c r="K481" s="6" t="str">
        <f>J481&amp;" - "&amp;IFERROR(INDEX('L2'!$G$6:$G$502,MATCH(J481,'L2'!$P$6:$P$502,0)),"  ")</f>
        <v xml:space="preserve">S.5.20 -   </v>
      </c>
      <c r="L481" s="5" t="str">
        <f>L461&amp;"."&amp;RIGHT(L480,LEN(L480)-4)+1</f>
        <v>S.6.20</v>
      </c>
      <c r="M481" s="6" t="str">
        <f>L481&amp;" - "&amp;IFERROR(INDEX('L2'!$G$6:$G$502,MATCH(L481,'L2'!$P$6:$P$502,0)),"  ")</f>
        <v xml:space="preserve">S.6.20 -   </v>
      </c>
      <c r="N481" s="5" t="str">
        <f>N461&amp;"."&amp;RIGHT(N480,LEN(N480)-4)+1</f>
        <v>S.7.20</v>
      </c>
      <c r="O481" s="6" t="str">
        <f>N481&amp;" - "&amp;IFERROR(INDEX('L2'!$G$6:$G$502,MATCH(N481,'L2'!$P$6:$P$502,0)),"  ")</f>
        <v xml:space="preserve">S.7.20 -   </v>
      </c>
      <c r="P481" s="5" t="str">
        <f>P461&amp;"."&amp;RIGHT(P480,LEN(P480)-4)+1</f>
        <v>S.8.20</v>
      </c>
      <c r="Q481" s="6" t="str">
        <f>P481&amp;" - "&amp;IFERROR(INDEX('L2'!$G$6:$G$502,MATCH(P481,'L2'!$P$6:$P$502,0)),"  ")</f>
        <v xml:space="preserve">S.8.20 -   </v>
      </c>
      <c r="R481" s="5" t="str">
        <f>R461&amp;"."&amp;RIGHT(R480,LEN(R480)-4)+1</f>
        <v>S.9.20</v>
      </c>
      <c r="S481" s="6" t="str">
        <f>R481&amp;" - "&amp;IFERROR(INDEX('L2'!$G$6:$G$502,MATCH(R481,'L2'!$P$6:$P$502,0)),"  ")</f>
        <v xml:space="preserve">S.9.20 -   </v>
      </c>
      <c r="T481" s="5" t="str">
        <f>T461&amp;"."&amp;RIGHT(T480,LEN(T480)-5)+1</f>
        <v>S.10.20</v>
      </c>
      <c r="U481" s="6" t="str">
        <f>T481&amp;" - "&amp;IFERROR(INDEX('L2'!$G$6:$G$502,MATCH(T481,'L2'!$P$6:$P$502,0)),"  ")</f>
        <v xml:space="preserve">S.10.20 -   </v>
      </c>
    </row>
    <row r="483" spans="2:21" ht="16">
      <c r="B483" s="158" t="str">
        <f>"Level 3 - "&amp;INDEX($C$6:$C$31,MATCH($B$25,$B$6:$B$31,0))&amp;" ("&amp;$B$25&amp;")"</f>
        <v>Level 3 - T - Structural Concrete (T)</v>
      </c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</row>
    <row r="484" spans="2:21" ht="16">
      <c r="B484" s="18" t="str">
        <f>MID(B483,LEN(B483)-1,1)&amp;".1"</f>
        <v>T.1</v>
      </c>
      <c r="C484" s="18" t="str">
        <f>IFERROR(INDEX('L2'!$E$6:$E$502,MATCH(B484,'L2'!$O$6:$O$502,0)),"  ")</f>
        <v>Excavation</v>
      </c>
      <c r="D484" s="18" t="str">
        <f>LEFT(B484,1)&amp;"."&amp;RIGHT(B484,1)+1</f>
        <v>T.2</v>
      </c>
      <c r="E484" s="18" t="str">
        <f>IFERROR(INDEX('L2'!$E$6:$E$502,MATCH(D484,'L2'!$O$6:$O$502,0)),"  ")</f>
        <v>Foundation</v>
      </c>
      <c r="F484" s="18" t="str">
        <f>LEFT(D484,1)&amp;"."&amp;RIGHT(D484,1)+1</f>
        <v>T.3</v>
      </c>
      <c r="G484" s="18" t="str">
        <f>IFERROR(INDEX('L2'!$E$6:$E$502,MATCH(F484,'L2'!$O$6:$O$502,0)),"  ")</f>
        <v>Structural Concrete General</v>
      </c>
      <c r="H484" s="18" t="str">
        <f>LEFT(F484,1)&amp;"."&amp;RIGHT(F484,1)+1</f>
        <v>T.4</v>
      </c>
      <c r="I484" s="18" t="str">
        <f>IFERROR(INDEX('L2'!$E$6:$E$502,MATCH(H484,'L2'!$O$6:$O$502,0)),"  ")</f>
        <v>Structural Repairs</v>
      </c>
      <c r="J484" s="18" t="str">
        <f>LEFT(H484,1)&amp;"."&amp;RIGHT(H484,1)+1</f>
        <v>T.5</v>
      </c>
      <c r="K484" s="18" t="str">
        <f>IFERROR(INDEX('L2'!$E$6:$E$502,MATCH(J484,'L2'!$O$6:$O$502,0)),"  ")</f>
        <v xml:space="preserve">  </v>
      </c>
      <c r="L484" s="18" t="str">
        <f>LEFT(J484,1)&amp;"."&amp;RIGHT(J484,1)+1</f>
        <v>T.6</v>
      </c>
      <c r="M484" s="18" t="str">
        <f>IFERROR(INDEX('L2'!$E$6:$E$502,MATCH(L484,'L2'!$O$6:$O$502,0)),"  ")</f>
        <v xml:space="preserve">  </v>
      </c>
      <c r="N484" s="18" t="str">
        <f>LEFT(L484,1)&amp;"."&amp;RIGHT(L484,1)+1</f>
        <v>T.7</v>
      </c>
      <c r="O484" s="18" t="str">
        <f>IFERROR(INDEX('L2'!$E$6:$E$502,MATCH(N484,'L2'!$O$6:$O$502,0)),"  ")</f>
        <v xml:space="preserve">  </v>
      </c>
      <c r="P484" s="18" t="str">
        <f>LEFT(N484,1)&amp;"."&amp;RIGHT(N484,1)+1</f>
        <v>T.8</v>
      </c>
      <c r="Q484" s="18" t="str">
        <f>IFERROR(INDEX('L2'!$E$6:$E$502,MATCH(P484,'L2'!$O$6:$O$502,0)),"  ")</f>
        <v xml:space="preserve">  </v>
      </c>
      <c r="R484" s="18" t="str">
        <f>LEFT(P484,1)&amp;"."&amp;RIGHT(P484,1)+1</f>
        <v>T.9</v>
      </c>
      <c r="S484" s="18" t="str">
        <f>IFERROR(INDEX('L2'!$E$6:$E$502,MATCH(R484,'L2'!$O$6:$O$502,0)),"  ")</f>
        <v xml:space="preserve">  </v>
      </c>
      <c r="T484" s="18" t="str">
        <f>LEFT(R484,1)&amp;"."&amp;RIGHT(R484,1)+1</f>
        <v>T.10</v>
      </c>
      <c r="U484" s="18" t="str">
        <f>IFERROR(INDEX('L2'!$E$6:$E$502,MATCH(T484,'L2'!$O$6:$O$502,0)),"  ")</f>
        <v xml:space="preserve">  </v>
      </c>
    </row>
    <row r="485" spans="2:21" ht="16">
      <c r="B485" s="5" t="str">
        <f>B484&amp;".1"</f>
        <v>T.1.1</v>
      </c>
      <c r="C485" s="6" t="str">
        <f>B485&amp;" - "&amp;IFERROR(INDEX('L2'!$G$6:$G$502,MATCH(B485,'L2'!$P$6:$P$502,0)),"  ")</f>
        <v>T.1.1 - Backfill Of Trenches</v>
      </c>
      <c r="D485" s="5" t="str">
        <f>D484&amp;".1"</f>
        <v>T.2.1</v>
      </c>
      <c r="E485" s="6" t="str">
        <f>D485&amp;" - "&amp;IFERROR(INDEX('L2'!$G$6:$G$502,MATCH(D485,'L2'!$P$6:$P$502,0)),"  ")</f>
        <v>T.2.1 - Concrete Footing, 12" Wide</v>
      </c>
      <c r="F485" s="5" t="str">
        <f>F484&amp;".1"</f>
        <v>T.3.1</v>
      </c>
      <c r="G485" s="6" t="str">
        <f>F485&amp;" - "&amp;IFERROR(INDEX('L2'!$G$6:$G$502,MATCH(F485,'L2'!$P$6:$P$502,0)),"  ")</f>
        <v>T.3.1 - Structural Concrete Allowance</v>
      </c>
      <c r="H485" s="5" t="str">
        <f>H484&amp;".1"</f>
        <v>T.4.1</v>
      </c>
      <c r="I485" s="6" t="str">
        <f>H485&amp;" - "&amp;IFERROR(INDEX('L2'!$G$6:$G$502,MATCH(H485,'L2'!$P$6:$P$502,0)),"  ")</f>
        <v>T.4.1 - Bowing Foundation Walls, Vertical I-Beams</v>
      </c>
      <c r="J485" s="5" t="str">
        <f>J484&amp;".1"</f>
        <v>T.5.1</v>
      </c>
      <c r="K485" s="6" t="str">
        <f>J485&amp;" - "&amp;IFERROR(INDEX('L2'!$G$6:$G$502,MATCH(J485,'L2'!$P$6:$P$502,0)),"  ")</f>
        <v xml:space="preserve">T.5.1 -   </v>
      </c>
      <c r="L485" s="5" t="str">
        <f>L484&amp;".1"</f>
        <v>T.6.1</v>
      </c>
      <c r="M485" s="6" t="str">
        <f>L485&amp;" - "&amp;IFERROR(INDEX('L2'!$G$6:$G$502,MATCH(L485,'L2'!$P$6:$P$502,0)),"  ")</f>
        <v xml:space="preserve">T.6.1 -   </v>
      </c>
      <c r="N485" s="5" t="str">
        <f>N484&amp;".1"</f>
        <v>T.7.1</v>
      </c>
      <c r="O485" s="6" t="str">
        <f>N485&amp;" - "&amp;IFERROR(INDEX('L2'!$G$6:$G$502,MATCH(N485,'L2'!$P$6:$P$502,0)),"  ")</f>
        <v xml:space="preserve">T.7.1 -   </v>
      </c>
      <c r="P485" s="5" t="str">
        <f>P484&amp;".1"</f>
        <v>T.8.1</v>
      </c>
      <c r="Q485" s="6" t="str">
        <f>P485&amp;" - "&amp;IFERROR(INDEX('L2'!$G$6:$G$502,MATCH(P485,'L2'!$P$6:$P$502,0)),"  ")</f>
        <v xml:space="preserve">T.8.1 -   </v>
      </c>
      <c r="R485" s="5" t="str">
        <f>R484&amp;".1"</f>
        <v>T.9.1</v>
      </c>
      <c r="S485" s="6" t="str">
        <f>R485&amp;" - "&amp;IFERROR(INDEX('L2'!$G$6:$G$502,MATCH(R485,'L2'!$P$6:$P$502,0)),"  ")</f>
        <v xml:space="preserve">T.9.1 -   </v>
      </c>
      <c r="T485" s="5" t="str">
        <f>T484&amp;".1"</f>
        <v>T.10.1</v>
      </c>
      <c r="U485" s="6" t="str">
        <f>T485&amp;" - "&amp;IFERROR(INDEX('L2'!$G$6:$G$502,MATCH(T485,'L2'!$P$6:$P$502,0)),"  ")</f>
        <v xml:space="preserve">T.10.1 -   </v>
      </c>
    </row>
    <row r="486" spans="2:21" ht="16">
      <c r="B486" s="5" t="str">
        <f>B484&amp;"."&amp;RIGHT(B485,LEN(B485)-4)+1</f>
        <v>T.1.2</v>
      </c>
      <c r="C486" s="6" t="str">
        <f>B486&amp;" - "&amp;IFERROR(INDEX('L2'!$G$6:$G$502,MATCH(B486,'L2'!$P$6:$P$502,0)),"  ")</f>
        <v>T.1.2 - Excavation Allowance</v>
      </c>
      <c r="D486" s="5" t="str">
        <f>D484&amp;"."&amp;RIGHT(D485,LEN(D485)-4)+1</f>
        <v>T.2.2</v>
      </c>
      <c r="E486" s="6" t="str">
        <f>D486&amp;" - "&amp;IFERROR(INDEX('L2'!$G$6:$G$502,MATCH(D486,'L2'!$P$6:$P$502,0)),"  ")</f>
        <v>T.2.2 - Concrete Slab On Grade, 4" Thick</v>
      </c>
      <c r="F486" s="5" t="str">
        <f>F484&amp;"."&amp;RIGHT(F485,LEN(F485)-4)+1</f>
        <v>T.3.2</v>
      </c>
      <c r="G486" s="6" t="str">
        <f>F486&amp;" - "&amp;IFERROR(INDEX('L2'!$G$6:$G$502,MATCH(F486,'L2'!$P$6:$P$502,0)),"  ")</f>
        <v xml:space="preserve">T.3.2 -   </v>
      </c>
      <c r="H486" s="5" t="str">
        <f>H484&amp;"."&amp;RIGHT(H485,LEN(H485)-4)+1</f>
        <v>T.4.2</v>
      </c>
      <c r="I486" s="6" t="str">
        <f>H486&amp;" - "&amp;IFERROR(INDEX('L2'!$G$6:$G$502,MATCH(H486,'L2'!$P$6:$P$502,0)),"  ")</f>
        <v>T.4.2 - Concrete Piers/Underpinning</v>
      </c>
      <c r="J486" s="5" t="str">
        <f>J484&amp;"."&amp;RIGHT(J485,LEN(J485)-4)+1</f>
        <v>T.5.2</v>
      </c>
      <c r="K486" s="6" t="str">
        <f>J486&amp;" - "&amp;IFERROR(INDEX('L2'!$G$6:$G$502,MATCH(J486,'L2'!$P$6:$P$502,0)),"  ")</f>
        <v xml:space="preserve">T.5.2 -   </v>
      </c>
      <c r="L486" s="5" t="str">
        <f>L484&amp;"."&amp;RIGHT(L485,LEN(L485)-4)+1</f>
        <v>T.6.2</v>
      </c>
      <c r="M486" s="6" t="str">
        <f>L486&amp;" - "&amp;IFERROR(INDEX('L2'!$G$6:$G$502,MATCH(L486,'L2'!$P$6:$P$502,0)),"  ")</f>
        <v xml:space="preserve">T.6.2 -   </v>
      </c>
      <c r="N486" s="5" t="str">
        <f>N484&amp;"."&amp;RIGHT(N485,LEN(N485)-4)+1</f>
        <v>T.7.2</v>
      </c>
      <c r="O486" s="6" t="str">
        <f>N486&amp;" - "&amp;IFERROR(INDEX('L2'!$G$6:$G$502,MATCH(N486,'L2'!$P$6:$P$502,0)),"  ")</f>
        <v xml:space="preserve">T.7.2 -   </v>
      </c>
      <c r="P486" s="5" t="str">
        <f>P484&amp;"."&amp;RIGHT(P485,LEN(P485)-4)+1</f>
        <v>T.8.2</v>
      </c>
      <c r="Q486" s="6" t="str">
        <f>P486&amp;" - "&amp;IFERROR(INDEX('L2'!$G$6:$G$502,MATCH(P486,'L2'!$P$6:$P$502,0)),"  ")</f>
        <v xml:space="preserve">T.8.2 -   </v>
      </c>
      <c r="R486" s="5" t="str">
        <f>R484&amp;"."&amp;RIGHT(R485,LEN(R485)-4)+1</f>
        <v>T.9.2</v>
      </c>
      <c r="S486" s="6" t="str">
        <f>R486&amp;" - "&amp;IFERROR(INDEX('L2'!$G$6:$G$502,MATCH(R486,'L2'!$P$6:$P$502,0)),"  ")</f>
        <v xml:space="preserve">T.9.2 -   </v>
      </c>
      <c r="T486" s="5" t="str">
        <f>T484&amp;"."&amp;RIGHT(T485,LEN(T485)-5)+1</f>
        <v>T.10.2</v>
      </c>
      <c r="U486" s="6" t="str">
        <f>T486&amp;" - "&amp;IFERROR(INDEX('L2'!$G$6:$G$502,MATCH(T486,'L2'!$P$6:$P$502,0)),"  ")</f>
        <v xml:space="preserve">T.10.2 -   </v>
      </c>
    </row>
    <row r="487" spans="2:21" ht="16">
      <c r="B487" s="5" t="str">
        <f>B484&amp;"."&amp;RIGHT(B486,LEN(B486)-4)+1</f>
        <v>T.1.3</v>
      </c>
      <c r="C487" s="6" t="str">
        <f>B487&amp;" - "&amp;IFERROR(INDEX('L2'!$G$6:$G$502,MATCH(B487,'L2'!$P$6:$P$502,0)),"  ")</f>
        <v>T.1.3 - Trenching</v>
      </c>
      <c r="D487" s="5" t="str">
        <f>D484&amp;"."&amp;RIGHT(D486,LEN(D486)-4)+1</f>
        <v>T.2.3</v>
      </c>
      <c r="E487" s="6" t="str">
        <f>D487&amp;" - "&amp;IFERROR(INDEX('L2'!$G$6:$G$502,MATCH(D487,'L2'!$P$6:$P$502,0)),"  ")</f>
        <v>T.2.3 - Foundation Allowance</v>
      </c>
      <c r="F487" s="5" t="str">
        <f>F484&amp;"."&amp;RIGHT(F486,LEN(F486)-4)+1</f>
        <v>T.3.3</v>
      </c>
      <c r="G487" s="6" t="str">
        <f>F487&amp;" - "&amp;IFERROR(INDEX('L2'!$G$6:$G$502,MATCH(F487,'L2'!$P$6:$P$502,0)),"  ")</f>
        <v xml:space="preserve">T.3.3 -   </v>
      </c>
      <c r="H487" s="5" t="str">
        <f>H484&amp;"."&amp;RIGHT(H486,LEN(H486)-4)+1</f>
        <v>T.4.3</v>
      </c>
      <c r="I487" s="6" t="str">
        <f>H487&amp;" - "&amp;IFERROR(INDEX('L2'!$G$6:$G$502,MATCH(H487,'L2'!$P$6:$P$502,0)),"  ")</f>
        <v>T.4.3 - Epoxy Crack Injection</v>
      </c>
      <c r="J487" s="5" t="str">
        <f>J484&amp;"."&amp;RIGHT(J486,LEN(J486)-4)+1</f>
        <v>T.5.3</v>
      </c>
      <c r="K487" s="6" t="str">
        <f>J487&amp;" - "&amp;IFERROR(INDEX('L2'!$G$6:$G$502,MATCH(J487,'L2'!$P$6:$P$502,0)),"  ")</f>
        <v xml:space="preserve">T.5.3 -   </v>
      </c>
      <c r="L487" s="5" t="str">
        <f>L484&amp;"."&amp;RIGHT(L486,LEN(L486)-4)+1</f>
        <v>T.6.3</v>
      </c>
      <c r="M487" s="6" t="str">
        <f>L487&amp;" - "&amp;IFERROR(INDEX('L2'!$G$6:$G$502,MATCH(L487,'L2'!$P$6:$P$502,0)),"  ")</f>
        <v xml:space="preserve">T.6.3 -   </v>
      </c>
      <c r="N487" s="5" t="str">
        <f>N484&amp;"."&amp;RIGHT(N486,LEN(N486)-4)+1</f>
        <v>T.7.3</v>
      </c>
      <c r="O487" s="6" t="str">
        <f>N487&amp;" - "&amp;IFERROR(INDEX('L2'!$G$6:$G$502,MATCH(N487,'L2'!$P$6:$P$502,0)),"  ")</f>
        <v xml:space="preserve">T.7.3 -   </v>
      </c>
      <c r="P487" s="5" t="str">
        <f>P484&amp;"."&amp;RIGHT(P486,LEN(P486)-4)+1</f>
        <v>T.8.3</v>
      </c>
      <c r="Q487" s="6" t="str">
        <f>P487&amp;" - "&amp;IFERROR(INDEX('L2'!$G$6:$G$502,MATCH(P487,'L2'!$P$6:$P$502,0)),"  ")</f>
        <v xml:space="preserve">T.8.3 -   </v>
      </c>
      <c r="R487" s="5" t="str">
        <f>R484&amp;"."&amp;RIGHT(R486,LEN(R486)-4)+1</f>
        <v>T.9.3</v>
      </c>
      <c r="S487" s="6" t="str">
        <f>R487&amp;" - "&amp;IFERROR(INDEX('L2'!$G$6:$G$502,MATCH(R487,'L2'!$P$6:$P$502,0)),"  ")</f>
        <v xml:space="preserve">T.9.3 -   </v>
      </c>
      <c r="T487" s="5" t="str">
        <f>T484&amp;"."&amp;RIGHT(T486,LEN(T486)-5)+1</f>
        <v>T.10.3</v>
      </c>
      <c r="U487" s="6" t="str">
        <f>T487&amp;" - "&amp;IFERROR(INDEX('L2'!$G$6:$G$502,MATCH(T487,'L2'!$P$6:$P$502,0)),"  ")</f>
        <v xml:space="preserve">T.10.3 -   </v>
      </c>
    </row>
    <row r="488" spans="2:21" ht="16">
      <c r="B488" s="5" t="str">
        <f>B484&amp;"."&amp;RIGHT(B487,LEN(B487)-4)+1</f>
        <v>T.1.4</v>
      </c>
      <c r="C488" s="6" t="str">
        <f>B488&amp;" - "&amp;IFERROR(INDEX('L2'!$G$6:$G$502,MATCH(B488,'L2'!$P$6:$P$502,0)),"  ")</f>
        <v xml:space="preserve">T.1.4 -   </v>
      </c>
      <c r="D488" s="5" t="str">
        <f>D484&amp;"."&amp;RIGHT(D487,LEN(D487)-4)+1</f>
        <v>T.2.4</v>
      </c>
      <c r="E488" s="6" t="str">
        <f>D488&amp;" - "&amp;IFERROR(INDEX('L2'!$G$6:$G$502,MATCH(D488,'L2'!$P$6:$P$502,0)),"  ")</f>
        <v>T.2.4 - Leveling Pier-Beam w/ Peirs</v>
      </c>
      <c r="F488" s="5" t="str">
        <f>F484&amp;"."&amp;RIGHT(F487,LEN(F487)-4)+1</f>
        <v>T.3.4</v>
      </c>
      <c r="G488" s="6" t="str">
        <f>F488&amp;" - "&amp;IFERROR(INDEX('L2'!$G$6:$G$502,MATCH(F488,'L2'!$P$6:$P$502,0)),"  ")</f>
        <v xml:space="preserve">T.3.4 -   </v>
      </c>
      <c r="H488" s="5" t="str">
        <f>H484&amp;"."&amp;RIGHT(H487,LEN(H487)-4)+1</f>
        <v>T.4.4</v>
      </c>
      <c r="I488" s="6" t="str">
        <f>H488&amp;" - "&amp;IFERROR(INDEX('L2'!$G$6:$G$502,MATCH(H488,'L2'!$P$6:$P$502,0)),"  ")</f>
        <v>T.4.4 - Foundation Waterproofing &amp; Drain Tile</v>
      </c>
      <c r="J488" s="5" t="str">
        <f>J484&amp;"."&amp;RIGHT(J487,LEN(J487)-4)+1</f>
        <v>T.5.4</v>
      </c>
      <c r="K488" s="6" t="str">
        <f>J488&amp;" - "&amp;IFERROR(INDEX('L2'!$G$6:$G$502,MATCH(J488,'L2'!$P$6:$P$502,0)),"  ")</f>
        <v xml:space="preserve">T.5.4 -   </v>
      </c>
      <c r="L488" s="5" t="str">
        <f>L484&amp;"."&amp;RIGHT(L487,LEN(L487)-4)+1</f>
        <v>T.6.4</v>
      </c>
      <c r="M488" s="6" t="str">
        <f>L488&amp;" - "&amp;IFERROR(INDEX('L2'!$G$6:$G$502,MATCH(L488,'L2'!$P$6:$P$502,0)),"  ")</f>
        <v xml:space="preserve">T.6.4 -   </v>
      </c>
      <c r="N488" s="5" t="str">
        <f>N484&amp;"."&amp;RIGHT(N487,LEN(N487)-4)+1</f>
        <v>T.7.4</v>
      </c>
      <c r="O488" s="6" t="str">
        <f>N488&amp;" - "&amp;IFERROR(INDEX('L2'!$G$6:$G$502,MATCH(N488,'L2'!$P$6:$P$502,0)),"  ")</f>
        <v xml:space="preserve">T.7.4 -   </v>
      </c>
      <c r="P488" s="5" t="str">
        <f>P484&amp;"."&amp;RIGHT(P487,LEN(P487)-4)+1</f>
        <v>T.8.4</v>
      </c>
      <c r="Q488" s="6" t="str">
        <f>P488&amp;" - "&amp;IFERROR(INDEX('L2'!$G$6:$G$502,MATCH(P488,'L2'!$P$6:$P$502,0)),"  ")</f>
        <v xml:space="preserve">T.8.4 -   </v>
      </c>
      <c r="R488" s="5" t="str">
        <f>R484&amp;"."&amp;RIGHT(R487,LEN(R487)-4)+1</f>
        <v>T.9.4</v>
      </c>
      <c r="S488" s="6" t="str">
        <f>R488&amp;" - "&amp;IFERROR(INDEX('L2'!$G$6:$G$502,MATCH(R488,'L2'!$P$6:$P$502,0)),"  ")</f>
        <v xml:space="preserve">T.9.4 -   </v>
      </c>
      <c r="T488" s="5" t="str">
        <f>T484&amp;"."&amp;RIGHT(T487,LEN(T487)-5)+1</f>
        <v>T.10.4</v>
      </c>
      <c r="U488" s="6" t="str">
        <f>T488&amp;" - "&amp;IFERROR(INDEX('L2'!$G$6:$G$502,MATCH(T488,'L2'!$P$6:$P$502,0)),"  ")</f>
        <v xml:space="preserve">T.10.4 -   </v>
      </c>
    </row>
    <row r="489" spans="2:21" ht="16">
      <c r="B489" s="5" t="str">
        <f>B484&amp;"."&amp;RIGHT(B488,LEN(B488)-4)+1</f>
        <v>T.1.5</v>
      </c>
      <c r="C489" s="6" t="str">
        <f>B489&amp;" - "&amp;IFERROR(INDEX('L2'!$G$6:$G$502,MATCH(B489,'L2'!$P$6:$P$502,0)),"  ")</f>
        <v xml:space="preserve">T.1.5 -   </v>
      </c>
      <c r="D489" s="5" t="str">
        <f>D484&amp;"."&amp;RIGHT(D488,LEN(D488)-4)+1</f>
        <v>T.2.5</v>
      </c>
      <c r="E489" s="6" t="str">
        <f>D489&amp;" - "&amp;IFERROR(INDEX('L2'!$G$6:$G$502,MATCH(D489,'L2'!$P$6:$P$502,0)),"  ")</f>
        <v>T.2.5 - Stem Wall, Single Story</v>
      </c>
      <c r="F489" s="5" t="str">
        <f>F484&amp;"."&amp;RIGHT(F488,LEN(F488)-4)+1</f>
        <v>T.3.5</v>
      </c>
      <c r="G489" s="6" t="str">
        <f>F489&amp;" - "&amp;IFERROR(INDEX('L2'!$G$6:$G$502,MATCH(F489,'L2'!$P$6:$P$502,0)),"  ")</f>
        <v xml:space="preserve">T.3.5 -   </v>
      </c>
      <c r="H489" s="5" t="str">
        <f>H484&amp;"."&amp;RIGHT(H488,LEN(H488)-4)+1</f>
        <v>T.4.5</v>
      </c>
      <c r="I489" s="6" t="str">
        <f>H489&amp;" - "&amp;IFERROR(INDEX('L2'!$G$6:$G$502,MATCH(H489,'L2'!$P$6:$P$502,0)),"  ")</f>
        <v>T.4.5 - Stair Mud Jacking, Application</v>
      </c>
      <c r="J489" s="5" t="str">
        <f>J484&amp;"."&amp;RIGHT(J488,LEN(J488)-4)+1</f>
        <v>T.5.5</v>
      </c>
      <c r="K489" s="6" t="str">
        <f>J489&amp;" - "&amp;IFERROR(INDEX('L2'!$G$6:$G$502,MATCH(J489,'L2'!$P$6:$P$502,0)),"  ")</f>
        <v xml:space="preserve">T.5.5 -   </v>
      </c>
      <c r="L489" s="5" t="str">
        <f>L484&amp;"."&amp;RIGHT(L488,LEN(L488)-4)+1</f>
        <v>T.6.5</v>
      </c>
      <c r="M489" s="6" t="str">
        <f>L489&amp;" - "&amp;IFERROR(INDEX('L2'!$G$6:$G$502,MATCH(L489,'L2'!$P$6:$P$502,0)),"  ")</f>
        <v xml:space="preserve">T.6.5 -   </v>
      </c>
      <c r="N489" s="5" t="str">
        <f>N484&amp;"."&amp;RIGHT(N488,LEN(N488)-4)+1</f>
        <v>T.7.5</v>
      </c>
      <c r="O489" s="6" t="str">
        <f>N489&amp;" - "&amp;IFERROR(INDEX('L2'!$G$6:$G$502,MATCH(N489,'L2'!$P$6:$P$502,0)),"  ")</f>
        <v xml:space="preserve">T.7.5 -   </v>
      </c>
      <c r="P489" s="5" t="str">
        <f>P484&amp;"."&amp;RIGHT(P488,LEN(P488)-4)+1</f>
        <v>T.8.5</v>
      </c>
      <c r="Q489" s="6" t="str">
        <f>P489&amp;" - "&amp;IFERROR(INDEX('L2'!$G$6:$G$502,MATCH(P489,'L2'!$P$6:$P$502,0)),"  ")</f>
        <v xml:space="preserve">T.8.5 -   </v>
      </c>
      <c r="R489" s="5" t="str">
        <f>R484&amp;"."&amp;RIGHT(R488,LEN(R488)-4)+1</f>
        <v>T.9.5</v>
      </c>
      <c r="S489" s="6" t="str">
        <f>R489&amp;" - "&amp;IFERROR(INDEX('L2'!$G$6:$G$502,MATCH(R489,'L2'!$P$6:$P$502,0)),"  ")</f>
        <v xml:space="preserve">T.9.5 -   </v>
      </c>
      <c r="T489" s="5" t="str">
        <f>T484&amp;"."&amp;RIGHT(T488,LEN(T488)-5)+1</f>
        <v>T.10.5</v>
      </c>
      <c r="U489" s="6" t="str">
        <f>T489&amp;" - "&amp;IFERROR(INDEX('L2'!$G$6:$G$502,MATCH(T489,'L2'!$P$6:$P$502,0)),"  ")</f>
        <v xml:space="preserve">T.10.5 -   </v>
      </c>
    </row>
    <row r="490" spans="2:21" ht="16">
      <c r="B490" s="5" t="str">
        <f>B484&amp;"."&amp;RIGHT(B489,LEN(B489)-4)+1</f>
        <v>T.1.6</v>
      </c>
      <c r="C490" s="6" t="str">
        <f>B490&amp;" - "&amp;IFERROR(INDEX('L2'!$G$6:$G$502,MATCH(B490,'L2'!$P$6:$P$502,0)),"  ")</f>
        <v xml:space="preserve">T.1.6 -   </v>
      </c>
      <c r="D490" s="5" t="str">
        <f>D484&amp;"."&amp;RIGHT(D489,LEN(D489)-4)+1</f>
        <v>T.2.6</v>
      </c>
      <c r="E490" s="6" t="str">
        <f>D490&amp;" - "&amp;IFERROR(INDEX('L2'!$G$6:$G$502,MATCH(D490,'L2'!$P$6:$P$502,0)),"  ")</f>
        <v xml:space="preserve">T.2.6 -   </v>
      </c>
      <c r="F490" s="5" t="str">
        <f>F484&amp;"."&amp;RIGHT(F489,LEN(F489)-4)+1</f>
        <v>T.3.6</v>
      </c>
      <c r="G490" s="6" t="str">
        <f>F490&amp;" - "&amp;IFERROR(INDEX('L2'!$G$6:$G$502,MATCH(F490,'L2'!$P$6:$P$502,0)),"  ")</f>
        <v xml:space="preserve">T.3.6 -   </v>
      </c>
      <c r="H490" s="5" t="str">
        <f>H484&amp;"."&amp;RIGHT(H489,LEN(H489)-4)+1</f>
        <v>T.4.6</v>
      </c>
      <c r="I490" s="6" t="str">
        <f>H490&amp;" - "&amp;IFERROR(INDEX('L2'!$G$6:$G$502,MATCH(H490,'L2'!$P$6:$P$502,0)),"  ")</f>
        <v>T.4.6 - Structural Repairs Allowance</v>
      </c>
      <c r="J490" s="5" t="str">
        <f>J484&amp;"."&amp;RIGHT(J489,LEN(J489)-4)+1</f>
        <v>T.5.6</v>
      </c>
      <c r="K490" s="6" t="str">
        <f>J490&amp;" - "&amp;IFERROR(INDEX('L2'!$G$6:$G$502,MATCH(J490,'L2'!$P$6:$P$502,0)),"  ")</f>
        <v xml:space="preserve">T.5.6 -   </v>
      </c>
      <c r="L490" s="5" t="str">
        <f>L484&amp;"."&amp;RIGHT(L489,LEN(L489)-4)+1</f>
        <v>T.6.6</v>
      </c>
      <c r="M490" s="6" t="str">
        <f>L490&amp;" - "&amp;IFERROR(INDEX('L2'!$G$6:$G$502,MATCH(L490,'L2'!$P$6:$P$502,0)),"  ")</f>
        <v xml:space="preserve">T.6.6 -   </v>
      </c>
      <c r="N490" s="5" t="str">
        <f>N484&amp;"."&amp;RIGHT(N489,LEN(N489)-4)+1</f>
        <v>T.7.6</v>
      </c>
      <c r="O490" s="6" t="str">
        <f>N490&amp;" - "&amp;IFERROR(INDEX('L2'!$G$6:$G$502,MATCH(N490,'L2'!$P$6:$P$502,0)),"  ")</f>
        <v xml:space="preserve">T.7.6 -   </v>
      </c>
      <c r="P490" s="5" t="str">
        <f>P484&amp;"."&amp;RIGHT(P489,LEN(P489)-4)+1</f>
        <v>T.8.6</v>
      </c>
      <c r="Q490" s="6" t="str">
        <f>P490&amp;" - "&amp;IFERROR(INDEX('L2'!$G$6:$G$502,MATCH(P490,'L2'!$P$6:$P$502,0)),"  ")</f>
        <v xml:space="preserve">T.8.6 -   </v>
      </c>
      <c r="R490" s="5" t="str">
        <f>R484&amp;"."&amp;RIGHT(R489,LEN(R489)-4)+1</f>
        <v>T.9.6</v>
      </c>
      <c r="S490" s="6" t="str">
        <f>R490&amp;" - "&amp;IFERROR(INDEX('L2'!$G$6:$G$502,MATCH(R490,'L2'!$P$6:$P$502,0)),"  ")</f>
        <v xml:space="preserve">T.9.6 -   </v>
      </c>
      <c r="T490" s="5" t="str">
        <f>T484&amp;"."&amp;RIGHT(T489,LEN(T489)-5)+1</f>
        <v>T.10.6</v>
      </c>
      <c r="U490" s="6" t="str">
        <f>T490&amp;" - "&amp;IFERROR(INDEX('L2'!$G$6:$G$502,MATCH(T490,'L2'!$P$6:$P$502,0)),"  ")</f>
        <v xml:space="preserve">T.10.6 -   </v>
      </c>
    </row>
    <row r="491" spans="2:21" ht="16">
      <c r="B491" s="5" t="str">
        <f>B484&amp;"."&amp;RIGHT(B490,LEN(B490)-4)+1</f>
        <v>T.1.7</v>
      </c>
      <c r="C491" s="6" t="str">
        <f>B491&amp;" - "&amp;IFERROR(INDEX('L2'!$G$6:$G$502,MATCH(B491,'L2'!$P$6:$P$502,0)),"  ")</f>
        <v xml:space="preserve">T.1.7 -   </v>
      </c>
      <c r="D491" s="5" t="str">
        <f>D484&amp;"."&amp;RIGHT(D490,LEN(D490)-4)+1</f>
        <v>T.2.7</v>
      </c>
      <c r="E491" s="6" t="str">
        <f>D491&amp;" - "&amp;IFERROR(INDEX('L2'!$G$6:$G$502,MATCH(D491,'L2'!$P$6:$P$502,0)),"  ")</f>
        <v xml:space="preserve">T.2.7 -   </v>
      </c>
      <c r="F491" s="5" t="str">
        <f>F484&amp;"."&amp;RIGHT(F490,LEN(F490)-4)+1</f>
        <v>T.3.7</v>
      </c>
      <c r="G491" s="6" t="str">
        <f>F491&amp;" - "&amp;IFERROR(INDEX('L2'!$G$6:$G$502,MATCH(F491,'L2'!$P$6:$P$502,0)),"  ")</f>
        <v xml:space="preserve">T.3.7 -   </v>
      </c>
      <c r="H491" s="5" t="str">
        <f>H484&amp;"."&amp;RIGHT(H490,LEN(H490)-4)+1</f>
        <v>T.4.7</v>
      </c>
      <c r="I491" s="6" t="str">
        <f>H491&amp;" - "&amp;IFERROR(INDEX('L2'!$G$6:$G$502,MATCH(H491,'L2'!$P$6:$P$502,0)),"  ")</f>
        <v xml:space="preserve">T.4.7 -   </v>
      </c>
      <c r="J491" s="5" t="str">
        <f>J484&amp;"."&amp;RIGHT(J490,LEN(J490)-4)+1</f>
        <v>T.5.7</v>
      </c>
      <c r="K491" s="6" t="str">
        <f>J491&amp;" - "&amp;IFERROR(INDEX('L2'!$G$6:$G$502,MATCH(J491,'L2'!$P$6:$P$502,0)),"  ")</f>
        <v xml:space="preserve">T.5.7 -   </v>
      </c>
      <c r="L491" s="5" t="str">
        <f>L484&amp;"."&amp;RIGHT(L490,LEN(L490)-4)+1</f>
        <v>T.6.7</v>
      </c>
      <c r="M491" s="6" t="str">
        <f>L491&amp;" - "&amp;IFERROR(INDEX('L2'!$G$6:$G$502,MATCH(L491,'L2'!$P$6:$P$502,0)),"  ")</f>
        <v xml:space="preserve">T.6.7 -   </v>
      </c>
      <c r="N491" s="5" t="str">
        <f>N484&amp;"."&amp;RIGHT(N490,LEN(N490)-4)+1</f>
        <v>T.7.7</v>
      </c>
      <c r="O491" s="6" t="str">
        <f>N491&amp;" - "&amp;IFERROR(INDEX('L2'!$G$6:$G$502,MATCH(N491,'L2'!$P$6:$P$502,0)),"  ")</f>
        <v xml:space="preserve">T.7.7 -   </v>
      </c>
      <c r="P491" s="5" t="str">
        <f>P484&amp;"."&amp;RIGHT(P490,LEN(P490)-4)+1</f>
        <v>T.8.7</v>
      </c>
      <c r="Q491" s="6" t="str">
        <f>P491&amp;" - "&amp;IFERROR(INDEX('L2'!$G$6:$G$502,MATCH(P491,'L2'!$P$6:$P$502,0)),"  ")</f>
        <v xml:space="preserve">T.8.7 -   </v>
      </c>
      <c r="R491" s="5" t="str">
        <f>R484&amp;"."&amp;RIGHT(R490,LEN(R490)-4)+1</f>
        <v>T.9.7</v>
      </c>
      <c r="S491" s="6" t="str">
        <f>R491&amp;" - "&amp;IFERROR(INDEX('L2'!$G$6:$G$502,MATCH(R491,'L2'!$P$6:$P$502,0)),"  ")</f>
        <v xml:space="preserve">T.9.7 -   </v>
      </c>
      <c r="T491" s="5" t="str">
        <f>T484&amp;"."&amp;RIGHT(T490,LEN(T490)-5)+1</f>
        <v>T.10.7</v>
      </c>
      <c r="U491" s="6" t="str">
        <f>T491&amp;" - "&amp;IFERROR(INDEX('L2'!$G$6:$G$502,MATCH(T491,'L2'!$P$6:$P$502,0)),"  ")</f>
        <v xml:space="preserve">T.10.7 -   </v>
      </c>
    </row>
    <row r="492" spans="2:21" ht="16">
      <c r="B492" s="5" t="str">
        <f>B484&amp;"."&amp;RIGHT(B491,LEN(B491)-4)+1</f>
        <v>T.1.8</v>
      </c>
      <c r="C492" s="6" t="str">
        <f>B492&amp;" - "&amp;IFERROR(INDEX('L2'!$G$6:$G$502,MATCH(B492,'L2'!$P$6:$P$502,0)),"  ")</f>
        <v xml:space="preserve">T.1.8 -   </v>
      </c>
      <c r="D492" s="5" t="str">
        <f>D484&amp;"."&amp;RIGHT(D491,LEN(D491)-4)+1</f>
        <v>T.2.8</v>
      </c>
      <c r="E492" s="6" t="str">
        <f>D492&amp;" - "&amp;IFERROR(INDEX('L2'!$G$6:$G$502,MATCH(D492,'L2'!$P$6:$P$502,0)),"  ")</f>
        <v xml:space="preserve">T.2.8 -   </v>
      </c>
      <c r="F492" s="5" t="str">
        <f>F484&amp;"."&amp;RIGHT(F491,LEN(F491)-4)+1</f>
        <v>T.3.8</v>
      </c>
      <c r="G492" s="6" t="str">
        <f>F492&amp;" - "&amp;IFERROR(INDEX('L2'!$G$6:$G$502,MATCH(F492,'L2'!$P$6:$P$502,0)),"  ")</f>
        <v xml:space="preserve">T.3.8 -   </v>
      </c>
      <c r="H492" s="5" t="str">
        <f>H484&amp;"."&amp;RIGHT(H491,LEN(H491)-4)+1</f>
        <v>T.4.8</v>
      </c>
      <c r="I492" s="6" t="str">
        <f>H492&amp;" - "&amp;IFERROR(INDEX('L2'!$G$6:$G$502,MATCH(H492,'L2'!$P$6:$P$502,0)),"  ")</f>
        <v xml:space="preserve">T.4.8 -   </v>
      </c>
      <c r="J492" s="5" t="str">
        <f>J484&amp;"."&amp;RIGHT(J491,LEN(J491)-4)+1</f>
        <v>T.5.8</v>
      </c>
      <c r="K492" s="6" t="str">
        <f>J492&amp;" - "&amp;IFERROR(INDEX('L2'!$G$6:$G$502,MATCH(J492,'L2'!$P$6:$P$502,0)),"  ")</f>
        <v xml:space="preserve">T.5.8 -   </v>
      </c>
      <c r="L492" s="5" t="str">
        <f>L484&amp;"."&amp;RIGHT(L491,LEN(L491)-4)+1</f>
        <v>T.6.8</v>
      </c>
      <c r="M492" s="6" t="str">
        <f>L492&amp;" - "&amp;IFERROR(INDEX('L2'!$G$6:$G$502,MATCH(L492,'L2'!$P$6:$P$502,0)),"  ")</f>
        <v xml:space="preserve">T.6.8 -   </v>
      </c>
      <c r="N492" s="5" t="str">
        <f>N484&amp;"."&amp;RIGHT(N491,LEN(N491)-4)+1</f>
        <v>T.7.8</v>
      </c>
      <c r="O492" s="6" t="str">
        <f>N492&amp;" - "&amp;IFERROR(INDEX('L2'!$G$6:$G$502,MATCH(N492,'L2'!$P$6:$P$502,0)),"  ")</f>
        <v xml:space="preserve">T.7.8 -   </v>
      </c>
      <c r="P492" s="5" t="str">
        <f>P484&amp;"."&amp;RIGHT(P491,LEN(P491)-4)+1</f>
        <v>T.8.8</v>
      </c>
      <c r="Q492" s="6" t="str">
        <f>P492&amp;" - "&amp;IFERROR(INDEX('L2'!$G$6:$G$502,MATCH(P492,'L2'!$P$6:$P$502,0)),"  ")</f>
        <v xml:space="preserve">T.8.8 -   </v>
      </c>
      <c r="R492" s="5" t="str">
        <f>R484&amp;"."&amp;RIGHT(R491,LEN(R491)-4)+1</f>
        <v>T.9.8</v>
      </c>
      <c r="S492" s="6" t="str">
        <f>R492&amp;" - "&amp;IFERROR(INDEX('L2'!$G$6:$G$502,MATCH(R492,'L2'!$P$6:$P$502,0)),"  ")</f>
        <v xml:space="preserve">T.9.8 -   </v>
      </c>
      <c r="T492" s="5" t="str">
        <f>T484&amp;"."&amp;RIGHT(T491,LEN(T491)-5)+1</f>
        <v>T.10.8</v>
      </c>
      <c r="U492" s="6" t="str">
        <f>T492&amp;" - "&amp;IFERROR(INDEX('L2'!$G$6:$G$502,MATCH(T492,'L2'!$P$6:$P$502,0)),"  ")</f>
        <v xml:space="preserve">T.10.8 -   </v>
      </c>
    </row>
    <row r="493" spans="2:21" ht="16">
      <c r="B493" s="5" t="str">
        <f>B484&amp;"."&amp;RIGHT(B492,LEN(B492)-4)+1</f>
        <v>T.1.9</v>
      </c>
      <c r="C493" s="6" t="str">
        <f>B493&amp;" - "&amp;IFERROR(INDEX('L2'!$G$6:$G$502,MATCH(B493,'L2'!$P$6:$P$502,0)),"  ")</f>
        <v xml:space="preserve">T.1.9 -   </v>
      </c>
      <c r="D493" s="5" t="str">
        <f>D484&amp;"."&amp;RIGHT(D492,LEN(D492)-4)+1</f>
        <v>T.2.9</v>
      </c>
      <c r="E493" s="6" t="str">
        <f>D493&amp;" - "&amp;IFERROR(INDEX('L2'!$G$6:$G$502,MATCH(D493,'L2'!$P$6:$P$502,0)),"  ")</f>
        <v xml:space="preserve">T.2.9 -   </v>
      </c>
      <c r="F493" s="5" t="str">
        <f>F484&amp;"."&amp;RIGHT(F492,LEN(F492)-4)+1</f>
        <v>T.3.9</v>
      </c>
      <c r="G493" s="6" t="str">
        <f>F493&amp;" - "&amp;IFERROR(INDEX('L2'!$G$6:$G$502,MATCH(F493,'L2'!$P$6:$P$502,0)),"  ")</f>
        <v xml:space="preserve">T.3.9 -   </v>
      </c>
      <c r="H493" s="5" t="str">
        <f>H484&amp;"."&amp;RIGHT(H492,LEN(H492)-4)+1</f>
        <v>T.4.9</v>
      </c>
      <c r="I493" s="6" t="str">
        <f>H493&amp;" - "&amp;IFERROR(INDEX('L2'!$G$6:$G$502,MATCH(H493,'L2'!$P$6:$P$502,0)),"  ")</f>
        <v xml:space="preserve">T.4.9 -   </v>
      </c>
      <c r="J493" s="5" t="str">
        <f>J484&amp;"."&amp;RIGHT(J492,LEN(J492)-4)+1</f>
        <v>T.5.9</v>
      </c>
      <c r="K493" s="6" t="str">
        <f>J493&amp;" - "&amp;IFERROR(INDEX('L2'!$G$6:$G$502,MATCH(J493,'L2'!$P$6:$P$502,0)),"  ")</f>
        <v xml:space="preserve">T.5.9 -   </v>
      </c>
      <c r="L493" s="5" t="str">
        <f>L484&amp;"."&amp;RIGHT(L492,LEN(L492)-4)+1</f>
        <v>T.6.9</v>
      </c>
      <c r="M493" s="6" t="str">
        <f>L493&amp;" - "&amp;IFERROR(INDEX('L2'!$G$6:$G$502,MATCH(L493,'L2'!$P$6:$P$502,0)),"  ")</f>
        <v xml:space="preserve">T.6.9 -   </v>
      </c>
      <c r="N493" s="5" t="str">
        <f>N484&amp;"."&amp;RIGHT(N492,LEN(N492)-4)+1</f>
        <v>T.7.9</v>
      </c>
      <c r="O493" s="6" t="str">
        <f>N493&amp;" - "&amp;IFERROR(INDEX('L2'!$G$6:$G$502,MATCH(N493,'L2'!$P$6:$P$502,0)),"  ")</f>
        <v xml:space="preserve">T.7.9 -   </v>
      </c>
      <c r="P493" s="5" t="str">
        <f>P484&amp;"."&amp;RIGHT(P492,LEN(P492)-4)+1</f>
        <v>T.8.9</v>
      </c>
      <c r="Q493" s="6" t="str">
        <f>P493&amp;" - "&amp;IFERROR(INDEX('L2'!$G$6:$G$502,MATCH(P493,'L2'!$P$6:$P$502,0)),"  ")</f>
        <v xml:space="preserve">T.8.9 -   </v>
      </c>
      <c r="R493" s="5" t="str">
        <f>R484&amp;"."&amp;RIGHT(R492,LEN(R492)-4)+1</f>
        <v>T.9.9</v>
      </c>
      <c r="S493" s="6" t="str">
        <f>R493&amp;" - "&amp;IFERROR(INDEX('L2'!$G$6:$G$502,MATCH(R493,'L2'!$P$6:$P$502,0)),"  ")</f>
        <v xml:space="preserve">T.9.9 -   </v>
      </c>
      <c r="T493" s="5" t="str">
        <f>T484&amp;"."&amp;RIGHT(T492,LEN(T492)-5)+1</f>
        <v>T.10.9</v>
      </c>
      <c r="U493" s="6" t="str">
        <f>T493&amp;" - "&amp;IFERROR(INDEX('L2'!$G$6:$G$502,MATCH(T493,'L2'!$P$6:$P$502,0)),"  ")</f>
        <v xml:space="preserve">T.10.9 -   </v>
      </c>
    </row>
    <row r="494" spans="2:21" ht="16">
      <c r="B494" s="5" t="str">
        <f>B484&amp;"."&amp;RIGHT(B493,LEN(B493)-4)+1</f>
        <v>T.1.10</v>
      </c>
      <c r="C494" s="6" t="str">
        <f>B494&amp;" - "&amp;IFERROR(INDEX('L2'!$G$6:$G$502,MATCH(B494,'L2'!$P$6:$P$502,0)),"  ")</f>
        <v xml:space="preserve">T.1.10 -   </v>
      </c>
      <c r="D494" s="5" t="str">
        <f>D484&amp;"."&amp;RIGHT(D493,LEN(D493)-4)+1</f>
        <v>T.2.10</v>
      </c>
      <c r="E494" s="6" t="str">
        <f>D494&amp;" - "&amp;IFERROR(INDEX('L2'!$G$6:$G$502,MATCH(D494,'L2'!$P$6:$P$502,0)),"  ")</f>
        <v xml:space="preserve">T.2.10 -   </v>
      </c>
      <c r="F494" s="5" t="str">
        <f>F484&amp;"."&amp;RIGHT(F493,LEN(F493)-4)+1</f>
        <v>T.3.10</v>
      </c>
      <c r="G494" s="6" t="str">
        <f>F494&amp;" - "&amp;IFERROR(INDEX('L2'!$G$6:$G$502,MATCH(F494,'L2'!$P$6:$P$502,0)),"  ")</f>
        <v xml:space="preserve">T.3.10 -   </v>
      </c>
      <c r="H494" s="5" t="str">
        <f>H484&amp;"."&amp;RIGHT(H493,LEN(H493)-4)+1</f>
        <v>T.4.10</v>
      </c>
      <c r="I494" s="6" t="str">
        <f>H494&amp;" - "&amp;IFERROR(INDEX('L2'!$G$6:$G$502,MATCH(H494,'L2'!$P$6:$P$502,0)),"  ")</f>
        <v xml:space="preserve">T.4.10 -   </v>
      </c>
      <c r="J494" s="5" t="str">
        <f>J484&amp;"."&amp;RIGHT(J493,LEN(J493)-4)+1</f>
        <v>T.5.10</v>
      </c>
      <c r="K494" s="6" t="str">
        <f>J494&amp;" - "&amp;IFERROR(INDEX('L2'!$G$6:$G$502,MATCH(J494,'L2'!$P$6:$P$502,0)),"  ")</f>
        <v xml:space="preserve">T.5.10 -   </v>
      </c>
      <c r="L494" s="5" t="str">
        <f>L484&amp;"."&amp;RIGHT(L493,LEN(L493)-4)+1</f>
        <v>T.6.10</v>
      </c>
      <c r="M494" s="6" t="str">
        <f>L494&amp;" - "&amp;IFERROR(INDEX('L2'!$G$6:$G$502,MATCH(L494,'L2'!$P$6:$P$502,0)),"  ")</f>
        <v xml:space="preserve">T.6.10 -   </v>
      </c>
      <c r="N494" s="5" t="str">
        <f>N484&amp;"."&amp;RIGHT(N493,LEN(N493)-4)+1</f>
        <v>T.7.10</v>
      </c>
      <c r="O494" s="6" t="str">
        <f>N494&amp;" - "&amp;IFERROR(INDEX('L2'!$G$6:$G$502,MATCH(N494,'L2'!$P$6:$P$502,0)),"  ")</f>
        <v xml:space="preserve">T.7.10 -   </v>
      </c>
      <c r="P494" s="5" t="str">
        <f>P484&amp;"."&amp;RIGHT(P493,LEN(P493)-4)+1</f>
        <v>T.8.10</v>
      </c>
      <c r="Q494" s="6" t="str">
        <f>P494&amp;" - "&amp;IFERROR(INDEX('L2'!$G$6:$G$502,MATCH(P494,'L2'!$P$6:$P$502,0)),"  ")</f>
        <v xml:space="preserve">T.8.10 -   </v>
      </c>
      <c r="R494" s="5" t="str">
        <f>R484&amp;"."&amp;RIGHT(R493,LEN(R493)-4)+1</f>
        <v>T.9.10</v>
      </c>
      <c r="S494" s="6" t="str">
        <f>R494&amp;" - "&amp;IFERROR(INDEX('L2'!$G$6:$G$502,MATCH(R494,'L2'!$P$6:$P$502,0)),"  ")</f>
        <v xml:space="preserve">T.9.10 -   </v>
      </c>
      <c r="T494" s="5" t="str">
        <f>T484&amp;"."&amp;RIGHT(T493,LEN(T493)-5)+1</f>
        <v>T.10.10</v>
      </c>
      <c r="U494" s="6" t="str">
        <f>T494&amp;" - "&amp;IFERROR(INDEX('L2'!$G$6:$G$502,MATCH(T494,'L2'!$P$6:$P$502,0)),"  ")</f>
        <v xml:space="preserve">T.10.10 -   </v>
      </c>
    </row>
    <row r="495" spans="2:21" ht="16">
      <c r="B495" s="5" t="str">
        <f>B484&amp;"."&amp;RIGHT(B494,LEN(B494)-4)+1</f>
        <v>T.1.11</v>
      </c>
      <c r="C495" s="6" t="str">
        <f>B495&amp;" - "&amp;IFERROR(INDEX('L2'!$G$6:$G$502,MATCH(B495,'L2'!$P$6:$P$502,0)),"  ")</f>
        <v xml:space="preserve">T.1.11 -   </v>
      </c>
      <c r="D495" s="5" t="str">
        <f>D484&amp;"."&amp;RIGHT(D494,LEN(D494)-4)+1</f>
        <v>T.2.11</v>
      </c>
      <c r="E495" s="6" t="str">
        <f>D495&amp;" - "&amp;IFERROR(INDEX('L2'!$G$6:$G$502,MATCH(D495,'L2'!$P$6:$P$502,0)),"  ")</f>
        <v xml:space="preserve">T.2.11 -   </v>
      </c>
      <c r="F495" s="5" t="str">
        <f>F484&amp;"."&amp;RIGHT(F494,LEN(F494)-4)+1</f>
        <v>T.3.11</v>
      </c>
      <c r="G495" s="6" t="str">
        <f>F495&amp;" - "&amp;IFERROR(INDEX('L2'!$G$6:$G$502,MATCH(F495,'L2'!$P$6:$P$502,0)),"  ")</f>
        <v xml:space="preserve">T.3.11 -   </v>
      </c>
      <c r="H495" s="5" t="str">
        <f>H484&amp;"."&amp;RIGHT(H494,LEN(H494)-4)+1</f>
        <v>T.4.11</v>
      </c>
      <c r="I495" s="6" t="str">
        <f>H495&amp;" - "&amp;IFERROR(INDEX('L2'!$G$6:$G$502,MATCH(H495,'L2'!$P$6:$P$502,0)),"  ")</f>
        <v xml:space="preserve">T.4.11 -   </v>
      </c>
      <c r="J495" s="5" t="str">
        <f>J484&amp;"."&amp;RIGHT(J494,LEN(J494)-4)+1</f>
        <v>T.5.11</v>
      </c>
      <c r="K495" s="6" t="str">
        <f>J495&amp;" - "&amp;IFERROR(INDEX('L2'!$G$6:$G$502,MATCH(J495,'L2'!$P$6:$P$502,0)),"  ")</f>
        <v xml:space="preserve">T.5.11 -   </v>
      </c>
      <c r="L495" s="5" t="str">
        <f>L484&amp;"."&amp;RIGHT(L494,LEN(L494)-4)+1</f>
        <v>T.6.11</v>
      </c>
      <c r="M495" s="6" t="str">
        <f>L495&amp;" - "&amp;IFERROR(INDEX('L2'!$G$6:$G$502,MATCH(L495,'L2'!$P$6:$P$502,0)),"  ")</f>
        <v xml:space="preserve">T.6.11 -   </v>
      </c>
      <c r="N495" s="5" t="str">
        <f>N484&amp;"."&amp;RIGHT(N494,LEN(N494)-4)+1</f>
        <v>T.7.11</v>
      </c>
      <c r="O495" s="6" t="str">
        <f>N495&amp;" - "&amp;IFERROR(INDEX('L2'!$G$6:$G$502,MATCH(N495,'L2'!$P$6:$P$502,0)),"  ")</f>
        <v xml:space="preserve">T.7.11 -   </v>
      </c>
      <c r="P495" s="5" t="str">
        <f>P484&amp;"."&amp;RIGHT(P494,LEN(P494)-4)+1</f>
        <v>T.8.11</v>
      </c>
      <c r="Q495" s="6" t="str">
        <f>P495&amp;" - "&amp;IFERROR(INDEX('L2'!$G$6:$G$502,MATCH(P495,'L2'!$P$6:$P$502,0)),"  ")</f>
        <v xml:space="preserve">T.8.11 -   </v>
      </c>
      <c r="R495" s="5" t="str">
        <f>R484&amp;"."&amp;RIGHT(R494,LEN(R494)-4)+1</f>
        <v>T.9.11</v>
      </c>
      <c r="S495" s="6" t="str">
        <f>R495&amp;" - "&amp;IFERROR(INDEX('L2'!$G$6:$G$502,MATCH(R495,'L2'!$P$6:$P$502,0)),"  ")</f>
        <v xml:space="preserve">T.9.11 -   </v>
      </c>
      <c r="T495" s="5" t="str">
        <f>T484&amp;"."&amp;RIGHT(T494,LEN(T494)-5)+1</f>
        <v>T.10.11</v>
      </c>
      <c r="U495" s="6" t="str">
        <f>T495&amp;" - "&amp;IFERROR(INDEX('L2'!$G$6:$G$502,MATCH(T495,'L2'!$P$6:$P$502,0)),"  ")</f>
        <v xml:space="preserve">T.10.11 -   </v>
      </c>
    </row>
    <row r="496" spans="2:21" ht="16">
      <c r="B496" s="5" t="str">
        <f>B484&amp;"."&amp;RIGHT(B495,LEN(B495)-4)+1</f>
        <v>T.1.12</v>
      </c>
      <c r="C496" s="6" t="str">
        <f>B496&amp;" - "&amp;IFERROR(INDEX('L2'!$G$6:$G$502,MATCH(B496,'L2'!$P$6:$P$502,0)),"  ")</f>
        <v xml:space="preserve">T.1.12 -   </v>
      </c>
      <c r="D496" s="5" t="str">
        <f>D484&amp;"."&amp;RIGHT(D495,LEN(D495)-4)+1</f>
        <v>T.2.12</v>
      </c>
      <c r="E496" s="6" t="str">
        <f>D496&amp;" - "&amp;IFERROR(INDEX('L2'!$G$6:$G$502,MATCH(D496,'L2'!$P$6:$P$502,0)),"  ")</f>
        <v xml:space="preserve">T.2.12 -   </v>
      </c>
      <c r="F496" s="5" t="str">
        <f>F484&amp;"."&amp;RIGHT(F495,LEN(F495)-4)+1</f>
        <v>T.3.12</v>
      </c>
      <c r="G496" s="6" t="str">
        <f>F496&amp;" - "&amp;IFERROR(INDEX('L2'!$G$6:$G$502,MATCH(F496,'L2'!$P$6:$P$502,0)),"  ")</f>
        <v xml:space="preserve">T.3.12 -   </v>
      </c>
      <c r="H496" s="5" t="str">
        <f>H484&amp;"."&amp;RIGHT(H495,LEN(H495)-4)+1</f>
        <v>T.4.12</v>
      </c>
      <c r="I496" s="6" t="str">
        <f>H496&amp;" - "&amp;IFERROR(INDEX('L2'!$G$6:$G$502,MATCH(H496,'L2'!$P$6:$P$502,0)),"  ")</f>
        <v xml:space="preserve">T.4.12 -   </v>
      </c>
      <c r="J496" s="5" t="str">
        <f>J484&amp;"."&amp;RIGHT(J495,LEN(J495)-4)+1</f>
        <v>T.5.12</v>
      </c>
      <c r="K496" s="6" t="str">
        <f>J496&amp;" - "&amp;IFERROR(INDEX('L2'!$G$6:$G$502,MATCH(J496,'L2'!$P$6:$P$502,0)),"  ")</f>
        <v xml:space="preserve">T.5.12 -   </v>
      </c>
      <c r="L496" s="5" t="str">
        <f>L484&amp;"."&amp;RIGHT(L495,LEN(L495)-4)+1</f>
        <v>T.6.12</v>
      </c>
      <c r="M496" s="6" t="str">
        <f>L496&amp;" - "&amp;IFERROR(INDEX('L2'!$G$6:$G$502,MATCH(L496,'L2'!$P$6:$P$502,0)),"  ")</f>
        <v xml:space="preserve">T.6.12 -   </v>
      </c>
      <c r="N496" s="5" t="str">
        <f>N484&amp;"."&amp;RIGHT(N495,LEN(N495)-4)+1</f>
        <v>T.7.12</v>
      </c>
      <c r="O496" s="6" t="str">
        <f>N496&amp;" - "&amp;IFERROR(INDEX('L2'!$G$6:$G$502,MATCH(N496,'L2'!$P$6:$P$502,0)),"  ")</f>
        <v xml:space="preserve">T.7.12 -   </v>
      </c>
      <c r="P496" s="5" t="str">
        <f>P484&amp;"."&amp;RIGHT(P495,LEN(P495)-4)+1</f>
        <v>T.8.12</v>
      </c>
      <c r="Q496" s="6" t="str">
        <f>P496&amp;" - "&amp;IFERROR(INDEX('L2'!$G$6:$G$502,MATCH(P496,'L2'!$P$6:$P$502,0)),"  ")</f>
        <v xml:space="preserve">T.8.12 -   </v>
      </c>
      <c r="R496" s="5" t="str">
        <f>R484&amp;"."&amp;RIGHT(R495,LEN(R495)-4)+1</f>
        <v>T.9.12</v>
      </c>
      <c r="S496" s="6" t="str">
        <f>R496&amp;" - "&amp;IFERROR(INDEX('L2'!$G$6:$G$502,MATCH(R496,'L2'!$P$6:$P$502,0)),"  ")</f>
        <v xml:space="preserve">T.9.12 -   </v>
      </c>
      <c r="T496" s="5" t="str">
        <f>T484&amp;"."&amp;RIGHT(T495,LEN(T495)-5)+1</f>
        <v>T.10.12</v>
      </c>
      <c r="U496" s="6" t="str">
        <f>T496&amp;" - "&amp;IFERROR(INDEX('L2'!$G$6:$G$502,MATCH(T496,'L2'!$P$6:$P$502,0)),"  ")</f>
        <v xml:space="preserve">T.10.12 -   </v>
      </c>
    </row>
    <row r="497" spans="2:21" ht="16">
      <c r="B497" s="5" t="str">
        <f>B484&amp;"."&amp;RIGHT(B496,LEN(B496)-4)+1</f>
        <v>T.1.13</v>
      </c>
      <c r="C497" s="6" t="str">
        <f>B497&amp;" - "&amp;IFERROR(INDEX('L2'!$G$6:$G$502,MATCH(B497,'L2'!$P$6:$P$502,0)),"  ")</f>
        <v xml:space="preserve">T.1.13 -   </v>
      </c>
      <c r="D497" s="5" t="str">
        <f>D484&amp;"."&amp;RIGHT(D496,LEN(D496)-4)+1</f>
        <v>T.2.13</v>
      </c>
      <c r="E497" s="6" t="str">
        <f>D497&amp;" - "&amp;IFERROR(INDEX('L2'!$G$6:$G$502,MATCH(D497,'L2'!$P$6:$P$502,0)),"  ")</f>
        <v xml:space="preserve">T.2.13 -   </v>
      </c>
      <c r="F497" s="5" t="str">
        <f>F484&amp;"."&amp;RIGHT(F496,LEN(F496)-4)+1</f>
        <v>T.3.13</v>
      </c>
      <c r="G497" s="6" t="str">
        <f>F497&amp;" - "&amp;IFERROR(INDEX('L2'!$G$6:$G$502,MATCH(F497,'L2'!$P$6:$P$502,0)),"  ")</f>
        <v xml:space="preserve">T.3.13 -   </v>
      </c>
      <c r="H497" s="5" t="str">
        <f>H484&amp;"."&amp;RIGHT(H496,LEN(H496)-4)+1</f>
        <v>T.4.13</v>
      </c>
      <c r="I497" s="6" t="str">
        <f>H497&amp;" - "&amp;IFERROR(INDEX('L2'!$G$6:$G$502,MATCH(H497,'L2'!$P$6:$P$502,0)),"  ")</f>
        <v xml:space="preserve">T.4.13 -   </v>
      </c>
      <c r="J497" s="5" t="str">
        <f>J484&amp;"."&amp;RIGHT(J496,LEN(J496)-4)+1</f>
        <v>T.5.13</v>
      </c>
      <c r="K497" s="6" t="str">
        <f>J497&amp;" - "&amp;IFERROR(INDEX('L2'!$G$6:$G$502,MATCH(J497,'L2'!$P$6:$P$502,0)),"  ")</f>
        <v xml:space="preserve">T.5.13 -   </v>
      </c>
      <c r="L497" s="5" t="str">
        <f>L484&amp;"."&amp;RIGHT(L496,LEN(L496)-4)+1</f>
        <v>T.6.13</v>
      </c>
      <c r="M497" s="6" t="str">
        <f>L497&amp;" - "&amp;IFERROR(INDEX('L2'!$G$6:$G$502,MATCH(L497,'L2'!$P$6:$P$502,0)),"  ")</f>
        <v xml:space="preserve">T.6.13 -   </v>
      </c>
      <c r="N497" s="5" t="str">
        <f>N484&amp;"."&amp;RIGHT(N496,LEN(N496)-4)+1</f>
        <v>T.7.13</v>
      </c>
      <c r="O497" s="6" t="str">
        <f>N497&amp;" - "&amp;IFERROR(INDEX('L2'!$G$6:$G$502,MATCH(N497,'L2'!$P$6:$P$502,0)),"  ")</f>
        <v xml:space="preserve">T.7.13 -   </v>
      </c>
      <c r="P497" s="5" t="str">
        <f>P484&amp;"."&amp;RIGHT(P496,LEN(P496)-4)+1</f>
        <v>T.8.13</v>
      </c>
      <c r="Q497" s="6" t="str">
        <f>P497&amp;" - "&amp;IFERROR(INDEX('L2'!$G$6:$G$502,MATCH(P497,'L2'!$P$6:$P$502,0)),"  ")</f>
        <v xml:space="preserve">T.8.13 -   </v>
      </c>
      <c r="R497" s="5" t="str">
        <f>R484&amp;"."&amp;RIGHT(R496,LEN(R496)-4)+1</f>
        <v>T.9.13</v>
      </c>
      <c r="S497" s="6" t="str">
        <f>R497&amp;" - "&amp;IFERROR(INDEX('L2'!$G$6:$G$502,MATCH(R497,'L2'!$P$6:$P$502,0)),"  ")</f>
        <v xml:space="preserve">T.9.13 -   </v>
      </c>
      <c r="T497" s="5" t="str">
        <f>T484&amp;"."&amp;RIGHT(T496,LEN(T496)-5)+1</f>
        <v>T.10.13</v>
      </c>
      <c r="U497" s="6" t="str">
        <f>T497&amp;" - "&amp;IFERROR(INDEX('L2'!$G$6:$G$502,MATCH(T497,'L2'!$P$6:$P$502,0)),"  ")</f>
        <v xml:space="preserve">T.10.13 -   </v>
      </c>
    </row>
    <row r="498" spans="2:21" ht="16">
      <c r="B498" s="5" t="str">
        <f>B484&amp;"."&amp;RIGHT(B497,LEN(B497)-4)+1</f>
        <v>T.1.14</v>
      </c>
      <c r="C498" s="6" t="str">
        <f>B498&amp;" - "&amp;IFERROR(INDEX('L2'!$G$6:$G$502,MATCH(B498,'L2'!$P$6:$P$502,0)),"  ")</f>
        <v xml:space="preserve">T.1.14 -   </v>
      </c>
      <c r="D498" s="5" t="str">
        <f>D484&amp;"."&amp;RIGHT(D497,LEN(D497)-4)+1</f>
        <v>T.2.14</v>
      </c>
      <c r="E498" s="6" t="str">
        <f>D498&amp;" - "&amp;IFERROR(INDEX('L2'!$G$6:$G$502,MATCH(D498,'L2'!$P$6:$P$502,0)),"  ")</f>
        <v xml:space="preserve">T.2.14 -   </v>
      </c>
      <c r="F498" s="5" t="str">
        <f>F484&amp;"."&amp;RIGHT(F497,LEN(F497)-4)+1</f>
        <v>T.3.14</v>
      </c>
      <c r="G498" s="6" t="str">
        <f>F498&amp;" - "&amp;IFERROR(INDEX('L2'!$G$6:$G$502,MATCH(F498,'L2'!$P$6:$P$502,0)),"  ")</f>
        <v xml:space="preserve">T.3.14 -   </v>
      </c>
      <c r="H498" s="5" t="str">
        <f>H484&amp;"."&amp;RIGHT(H497,LEN(H497)-4)+1</f>
        <v>T.4.14</v>
      </c>
      <c r="I498" s="6" t="str">
        <f>H498&amp;" - "&amp;IFERROR(INDEX('L2'!$G$6:$G$502,MATCH(H498,'L2'!$P$6:$P$502,0)),"  ")</f>
        <v xml:space="preserve">T.4.14 -   </v>
      </c>
      <c r="J498" s="5" t="str">
        <f>J484&amp;"."&amp;RIGHT(J497,LEN(J497)-4)+1</f>
        <v>T.5.14</v>
      </c>
      <c r="K498" s="6" t="str">
        <f>J498&amp;" - "&amp;IFERROR(INDEX('L2'!$G$6:$G$502,MATCH(J498,'L2'!$P$6:$P$502,0)),"  ")</f>
        <v xml:space="preserve">T.5.14 -   </v>
      </c>
      <c r="L498" s="5" t="str">
        <f>L484&amp;"."&amp;RIGHT(L497,LEN(L497)-4)+1</f>
        <v>T.6.14</v>
      </c>
      <c r="M498" s="6" t="str">
        <f>L498&amp;" - "&amp;IFERROR(INDEX('L2'!$G$6:$G$502,MATCH(L498,'L2'!$P$6:$P$502,0)),"  ")</f>
        <v xml:space="preserve">T.6.14 -   </v>
      </c>
      <c r="N498" s="5" t="str">
        <f>N484&amp;"."&amp;RIGHT(N497,LEN(N497)-4)+1</f>
        <v>T.7.14</v>
      </c>
      <c r="O498" s="6" t="str">
        <f>N498&amp;" - "&amp;IFERROR(INDEX('L2'!$G$6:$G$502,MATCH(N498,'L2'!$P$6:$P$502,0)),"  ")</f>
        <v xml:space="preserve">T.7.14 -   </v>
      </c>
      <c r="P498" s="5" t="str">
        <f>P484&amp;"."&amp;RIGHT(P497,LEN(P497)-4)+1</f>
        <v>T.8.14</v>
      </c>
      <c r="Q498" s="6" t="str">
        <f>P498&amp;" - "&amp;IFERROR(INDEX('L2'!$G$6:$G$502,MATCH(P498,'L2'!$P$6:$P$502,0)),"  ")</f>
        <v xml:space="preserve">T.8.14 -   </v>
      </c>
      <c r="R498" s="5" t="str">
        <f>R484&amp;"."&amp;RIGHT(R497,LEN(R497)-4)+1</f>
        <v>T.9.14</v>
      </c>
      <c r="S498" s="6" t="str">
        <f>R498&amp;" - "&amp;IFERROR(INDEX('L2'!$G$6:$G$502,MATCH(R498,'L2'!$P$6:$P$502,0)),"  ")</f>
        <v xml:space="preserve">T.9.14 -   </v>
      </c>
      <c r="T498" s="5" t="str">
        <f>T484&amp;"."&amp;RIGHT(T497,LEN(T497)-5)+1</f>
        <v>T.10.14</v>
      </c>
      <c r="U498" s="6" t="str">
        <f>T498&amp;" - "&amp;IFERROR(INDEX('L2'!$G$6:$G$502,MATCH(T498,'L2'!$P$6:$P$502,0)),"  ")</f>
        <v xml:space="preserve">T.10.14 -   </v>
      </c>
    </row>
    <row r="499" spans="2:21" ht="16">
      <c r="B499" s="5" t="str">
        <f>B484&amp;"."&amp;RIGHT(B498,LEN(B498)-4)+1</f>
        <v>T.1.15</v>
      </c>
      <c r="C499" s="6" t="str">
        <f>B499&amp;" - "&amp;IFERROR(INDEX('L2'!$G$6:$G$502,MATCH(B499,'L2'!$P$6:$P$502,0)),"  ")</f>
        <v xml:space="preserve">T.1.15 -   </v>
      </c>
      <c r="D499" s="5" t="str">
        <f>D484&amp;"."&amp;RIGHT(D498,LEN(D498)-4)+1</f>
        <v>T.2.15</v>
      </c>
      <c r="E499" s="6" t="str">
        <f>D499&amp;" - "&amp;IFERROR(INDEX('L2'!$G$6:$G$502,MATCH(D499,'L2'!$P$6:$P$502,0)),"  ")</f>
        <v xml:space="preserve">T.2.15 -   </v>
      </c>
      <c r="F499" s="5" t="str">
        <f>F484&amp;"."&amp;RIGHT(F498,LEN(F498)-4)+1</f>
        <v>T.3.15</v>
      </c>
      <c r="G499" s="6" t="str">
        <f>F499&amp;" - "&amp;IFERROR(INDEX('L2'!$G$6:$G$502,MATCH(F499,'L2'!$P$6:$P$502,0)),"  ")</f>
        <v xml:space="preserve">T.3.15 -   </v>
      </c>
      <c r="H499" s="5" t="str">
        <f>H484&amp;"."&amp;RIGHT(H498,LEN(H498)-4)+1</f>
        <v>T.4.15</v>
      </c>
      <c r="I499" s="6" t="str">
        <f>H499&amp;" - "&amp;IFERROR(INDEX('L2'!$G$6:$G$502,MATCH(H499,'L2'!$P$6:$P$502,0)),"  ")</f>
        <v xml:space="preserve">T.4.15 -   </v>
      </c>
      <c r="J499" s="5" t="str">
        <f>J484&amp;"."&amp;RIGHT(J498,LEN(J498)-4)+1</f>
        <v>T.5.15</v>
      </c>
      <c r="K499" s="6" t="str">
        <f>J499&amp;" - "&amp;IFERROR(INDEX('L2'!$G$6:$G$502,MATCH(J499,'L2'!$P$6:$P$502,0)),"  ")</f>
        <v xml:space="preserve">T.5.15 -   </v>
      </c>
      <c r="L499" s="5" t="str">
        <f>L484&amp;"."&amp;RIGHT(L498,LEN(L498)-4)+1</f>
        <v>T.6.15</v>
      </c>
      <c r="M499" s="6" t="str">
        <f>L499&amp;" - "&amp;IFERROR(INDEX('L2'!$G$6:$G$502,MATCH(L499,'L2'!$P$6:$P$502,0)),"  ")</f>
        <v xml:space="preserve">T.6.15 -   </v>
      </c>
      <c r="N499" s="5" t="str">
        <f>N484&amp;"."&amp;RIGHT(N498,LEN(N498)-4)+1</f>
        <v>T.7.15</v>
      </c>
      <c r="O499" s="6" t="str">
        <f>N499&amp;" - "&amp;IFERROR(INDEX('L2'!$G$6:$G$502,MATCH(N499,'L2'!$P$6:$P$502,0)),"  ")</f>
        <v xml:space="preserve">T.7.15 -   </v>
      </c>
      <c r="P499" s="5" t="str">
        <f>P484&amp;"."&amp;RIGHT(P498,LEN(P498)-4)+1</f>
        <v>T.8.15</v>
      </c>
      <c r="Q499" s="6" t="str">
        <f>P499&amp;" - "&amp;IFERROR(INDEX('L2'!$G$6:$G$502,MATCH(P499,'L2'!$P$6:$P$502,0)),"  ")</f>
        <v xml:space="preserve">T.8.15 -   </v>
      </c>
      <c r="R499" s="5" t="str">
        <f>R484&amp;"."&amp;RIGHT(R498,LEN(R498)-4)+1</f>
        <v>T.9.15</v>
      </c>
      <c r="S499" s="6" t="str">
        <f>R499&amp;" - "&amp;IFERROR(INDEX('L2'!$G$6:$G$502,MATCH(R499,'L2'!$P$6:$P$502,0)),"  ")</f>
        <v xml:space="preserve">T.9.15 -   </v>
      </c>
      <c r="T499" s="5" t="str">
        <f>T484&amp;"."&amp;RIGHT(T498,LEN(T498)-5)+1</f>
        <v>T.10.15</v>
      </c>
      <c r="U499" s="6" t="str">
        <f>T499&amp;" - "&amp;IFERROR(INDEX('L2'!$G$6:$G$502,MATCH(T499,'L2'!$P$6:$P$502,0)),"  ")</f>
        <v xml:space="preserve">T.10.15 -   </v>
      </c>
    </row>
    <row r="500" spans="2:21" ht="16">
      <c r="B500" s="5" t="str">
        <f>B484&amp;"."&amp;RIGHT(B499,LEN(B499)-4)+1</f>
        <v>T.1.16</v>
      </c>
      <c r="C500" s="6" t="str">
        <f>B500&amp;" - "&amp;IFERROR(INDEX('L2'!$G$6:$G$502,MATCH(B500,'L2'!$P$6:$P$502,0)),"  ")</f>
        <v xml:space="preserve">T.1.16 -   </v>
      </c>
      <c r="D500" s="5" t="str">
        <f>D484&amp;"."&amp;RIGHT(D499,LEN(D499)-4)+1</f>
        <v>T.2.16</v>
      </c>
      <c r="E500" s="6" t="str">
        <f>D500&amp;" - "&amp;IFERROR(INDEX('L2'!$G$6:$G$502,MATCH(D500,'L2'!$P$6:$P$502,0)),"  ")</f>
        <v xml:space="preserve">T.2.16 -   </v>
      </c>
      <c r="F500" s="5" t="str">
        <f>F484&amp;"."&amp;RIGHT(F499,LEN(F499)-4)+1</f>
        <v>T.3.16</v>
      </c>
      <c r="G500" s="6" t="str">
        <f>F500&amp;" - "&amp;IFERROR(INDEX('L2'!$G$6:$G$502,MATCH(F500,'L2'!$P$6:$P$502,0)),"  ")</f>
        <v xml:space="preserve">T.3.16 -   </v>
      </c>
      <c r="H500" s="5" t="str">
        <f>H484&amp;"."&amp;RIGHT(H499,LEN(H499)-4)+1</f>
        <v>T.4.16</v>
      </c>
      <c r="I500" s="6" t="str">
        <f>H500&amp;" - "&amp;IFERROR(INDEX('L2'!$G$6:$G$502,MATCH(H500,'L2'!$P$6:$P$502,0)),"  ")</f>
        <v xml:space="preserve">T.4.16 -   </v>
      </c>
      <c r="J500" s="5" t="str">
        <f>J484&amp;"."&amp;RIGHT(J499,LEN(J499)-4)+1</f>
        <v>T.5.16</v>
      </c>
      <c r="K500" s="6" t="str">
        <f>J500&amp;" - "&amp;IFERROR(INDEX('L2'!$G$6:$G$502,MATCH(J500,'L2'!$P$6:$P$502,0)),"  ")</f>
        <v xml:space="preserve">T.5.16 -   </v>
      </c>
      <c r="L500" s="5" t="str">
        <f>L484&amp;"."&amp;RIGHT(L499,LEN(L499)-4)+1</f>
        <v>T.6.16</v>
      </c>
      <c r="M500" s="6" t="str">
        <f>L500&amp;" - "&amp;IFERROR(INDEX('L2'!$G$6:$G$502,MATCH(L500,'L2'!$P$6:$P$502,0)),"  ")</f>
        <v xml:space="preserve">T.6.16 -   </v>
      </c>
      <c r="N500" s="5" t="str">
        <f>N484&amp;"."&amp;RIGHT(N499,LEN(N499)-4)+1</f>
        <v>T.7.16</v>
      </c>
      <c r="O500" s="6" t="str">
        <f>N500&amp;" - "&amp;IFERROR(INDEX('L2'!$G$6:$G$502,MATCH(N500,'L2'!$P$6:$P$502,0)),"  ")</f>
        <v xml:space="preserve">T.7.16 -   </v>
      </c>
      <c r="P500" s="5" t="str">
        <f>P484&amp;"."&amp;RIGHT(P499,LEN(P499)-4)+1</f>
        <v>T.8.16</v>
      </c>
      <c r="Q500" s="6" t="str">
        <f>P500&amp;" - "&amp;IFERROR(INDEX('L2'!$G$6:$G$502,MATCH(P500,'L2'!$P$6:$P$502,0)),"  ")</f>
        <v xml:space="preserve">T.8.16 -   </v>
      </c>
      <c r="R500" s="5" t="str">
        <f>R484&amp;"."&amp;RIGHT(R499,LEN(R499)-4)+1</f>
        <v>T.9.16</v>
      </c>
      <c r="S500" s="6" t="str">
        <f>R500&amp;" - "&amp;IFERROR(INDEX('L2'!$G$6:$G$502,MATCH(R500,'L2'!$P$6:$P$502,0)),"  ")</f>
        <v xml:space="preserve">T.9.16 -   </v>
      </c>
      <c r="T500" s="5" t="str">
        <f>T484&amp;"."&amp;RIGHT(T499,LEN(T499)-5)+1</f>
        <v>T.10.16</v>
      </c>
      <c r="U500" s="6" t="str">
        <f>T500&amp;" - "&amp;IFERROR(INDEX('L2'!$G$6:$G$502,MATCH(T500,'L2'!$P$6:$P$502,0)),"  ")</f>
        <v xml:space="preserve">T.10.16 -   </v>
      </c>
    </row>
    <row r="501" spans="2:21" ht="16">
      <c r="B501" s="5" t="str">
        <f>B484&amp;"."&amp;RIGHT(B500,LEN(B500)-4)+1</f>
        <v>T.1.17</v>
      </c>
      <c r="C501" s="6" t="str">
        <f>B501&amp;" - "&amp;IFERROR(INDEX('L2'!$G$6:$G$502,MATCH(B501,'L2'!$P$6:$P$502,0)),"  ")</f>
        <v xml:space="preserve">T.1.17 -   </v>
      </c>
      <c r="D501" s="5" t="str">
        <f>D484&amp;"."&amp;RIGHT(D500,LEN(D500)-4)+1</f>
        <v>T.2.17</v>
      </c>
      <c r="E501" s="6" t="str">
        <f>D501&amp;" - "&amp;IFERROR(INDEX('L2'!$G$6:$G$502,MATCH(D501,'L2'!$P$6:$P$502,0)),"  ")</f>
        <v xml:space="preserve">T.2.17 -   </v>
      </c>
      <c r="F501" s="5" t="str">
        <f>F484&amp;"."&amp;RIGHT(F500,LEN(F500)-4)+1</f>
        <v>T.3.17</v>
      </c>
      <c r="G501" s="6" t="str">
        <f>F501&amp;" - "&amp;IFERROR(INDEX('L2'!$G$6:$G$502,MATCH(F501,'L2'!$P$6:$P$502,0)),"  ")</f>
        <v xml:space="preserve">T.3.17 -   </v>
      </c>
      <c r="H501" s="5" t="str">
        <f>H484&amp;"."&amp;RIGHT(H500,LEN(H500)-4)+1</f>
        <v>T.4.17</v>
      </c>
      <c r="I501" s="6" t="str">
        <f>H501&amp;" - "&amp;IFERROR(INDEX('L2'!$G$6:$G$502,MATCH(H501,'L2'!$P$6:$P$502,0)),"  ")</f>
        <v xml:space="preserve">T.4.17 -   </v>
      </c>
      <c r="J501" s="5" t="str">
        <f>J484&amp;"."&amp;RIGHT(J500,LEN(J500)-4)+1</f>
        <v>T.5.17</v>
      </c>
      <c r="K501" s="6" t="str">
        <f>J501&amp;" - "&amp;IFERROR(INDEX('L2'!$G$6:$G$502,MATCH(J501,'L2'!$P$6:$P$502,0)),"  ")</f>
        <v xml:space="preserve">T.5.17 -   </v>
      </c>
      <c r="L501" s="5" t="str">
        <f>L484&amp;"."&amp;RIGHT(L500,LEN(L500)-4)+1</f>
        <v>T.6.17</v>
      </c>
      <c r="M501" s="6" t="str">
        <f>L501&amp;" - "&amp;IFERROR(INDEX('L2'!$G$6:$G$502,MATCH(L501,'L2'!$P$6:$P$502,0)),"  ")</f>
        <v xml:space="preserve">T.6.17 -   </v>
      </c>
      <c r="N501" s="5" t="str">
        <f>N484&amp;"."&amp;RIGHT(N500,LEN(N500)-4)+1</f>
        <v>T.7.17</v>
      </c>
      <c r="O501" s="6" t="str">
        <f>N501&amp;" - "&amp;IFERROR(INDEX('L2'!$G$6:$G$502,MATCH(N501,'L2'!$P$6:$P$502,0)),"  ")</f>
        <v xml:space="preserve">T.7.17 -   </v>
      </c>
      <c r="P501" s="5" t="str">
        <f>P484&amp;"."&amp;RIGHT(P500,LEN(P500)-4)+1</f>
        <v>T.8.17</v>
      </c>
      <c r="Q501" s="6" t="str">
        <f>P501&amp;" - "&amp;IFERROR(INDEX('L2'!$G$6:$G$502,MATCH(P501,'L2'!$P$6:$P$502,0)),"  ")</f>
        <v xml:space="preserve">T.8.17 -   </v>
      </c>
      <c r="R501" s="5" t="str">
        <f>R484&amp;"."&amp;RIGHT(R500,LEN(R500)-4)+1</f>
        <v>T.9.17</v>
      </c>
      <c r="S501" s="6" t="str">
        <f>R501&amp;" - "&amp;IFERROR(INDEX('L2'!$G$6:$G$502,MATCH(R501,'L2'!$P$6:$P$502,0)),"  ")</f>
        <v xml:space="preserve">T.9.17 -   </v>
      </c>
      <c r="T501" s="5" t="str">
        <f>T484&amp;"."&amp;RIGHT(T500,LEN(T500)-5)+1</f>
        <v>T.10.17</v>
      </c>
      <c r="U501" s="6" t="str">
        <f>T501&amp;" - "&amp;IFERROR(INDEX('L2'!$G$6:$G$502,MATCH(T501,'L2'!$P$6:$P$502,0)),"  ")</f>
        <v xml:space="preserve">T.10.17 -   </v>
      </c>
    </row>
    <row r="502" spans="2:21" ht="16">
      <c r="B502" s="5" t="str">
        <f>B484&amp;"."&amp;RIGHT(B501,LEN(B501)-4)+1</f>
        <v>T.1.18</v>
      </c>
      <c r="C502" s="6" t="str">
        <f>B502&amp;" - "&amp;IFERROR(INDEX('L2'!$G$6:$G$502,MATCH(B502,'L2'!$P$6:$P$502,0)),"  ")</f>
        <v xml:space="preserve">T.1.18 -   </v>
      </c>
      <c r="D502" s="5" t="str">
        <f>D484&amp;"."&amp;RIGHT(D501,LEN(D501)-4)+1</f>
        <v>T.2.18</v>
      </c>
      <c r="E502" s="6" t="str">
        <f>D502&amp;" - "&amp;IFERROR(INDEX('L2'!$G$6:$G$502,MATCH(D502,'L2'!$P$6:$P$502,0)),"  ")</f>
        <v xml:space="preserve">T.2.18 -   </v>
      </c>
      <c r="F502" s="5" t="str">
        <f>F484&amp;"."&amp;RIGHT(F501,LEN(F501)-4)+1</f>
        <v>T.3.18</v>
      </c>
      <c r="G502" s="6" t="str">
        <f>F502&amp;" - "&amp;IFERROR(INDEX('L2'!$G$6:$G$502,MATCH(F502,'L2'!$P$6:$P$502,0)),"  ")</f>
        <v xml:space="preserve">T.3.18 -   </v>
      </c>
      <c r="H502" s="5" t="str">
        <f>H484&amp;"."&amp;RIGHT(H501,LEN(H501)-4)+1</f>
        <v>T.4.18</v>
      </c>
      <c r="I502" s="6" t="str">
        <f>H502&amp;" - "&amp;IFERROR(INDEX('L2'!$G$6:$G$502,MATCH(H502,'L2'!$P$6:$P$502,0)),"  ")</f>
        <v xml:space="preserve">T.4.18 -   </v>
      </c>
      <c r="J502" s="5" t="str">
        <f>J484&amp;"."&amp;RIGHT(J501,LEN(J501)-4)+1</f>
        <v>T.5.18</v>
      </c>
      <c r="K502" s="6" t="str">
        <f>J502&amp;" - "&amp;IFERROR(INDEX('L2'!$G$6:$G$502,MATCH(J502,'L2'!$P$6:$P$502,0)),"  ")</f>
        <v xml:space="preserve">T.5.18 -   </v>
      </c>
      <c r="L502" s="5" t="str">
        <f>L484&amp;"."&amp;RIGHT(L501,LEN(L501)-4)+1</f>
        <v>T.6.18</v>
      </c>
      <c r="M502" s="6" t="str">
        <f>L502&amp;" - "&amp;IFERROR(INDEX('L2'!$G$6:$G$502,MATCH(L502,'L2'!$P$6:$P$502,0)),"  ")</f>
        <v xml:space="preserve">T.6.18 -   </v>
      </c>
      <c r="N502" s="5" t="str">
        <f>N484&amp;"."&amp;RIGHT(N501,LEN(N501)-4)+1</f>
        <v>T.7.18</v>
      </c>
      <c r="O502" s="6" t="str">
        <f>N502&amp;" - "&amp;IFERROR(INDEX('L2'!$G$6:$G$502,MATCH(N502,'L2'!$P$6:$P$502,0)),"  ")</f>
        <v xml:space="preserve">T.7.18 -   </v>
      </c>
      <c r="P502" s="5" t="str">
        <f>P484&amp;"."&amp;RIGHT(P501,LEN(P501)-4)+1</f>
        <v>T.8.18</v>
      </c>
      <c r="Q502" s="6" t="str">
        <f>P502&amp;" - "&amp;IFERROR(INDEX('L2'!$G$6:$G$502,MATCH(P502,'L2'!$P$6:$P$502,0)),"  ")</f>
        <v xml:space="preserve">T.8.18 -   </v>
      </c>
      <c r="R502" s="5" t="str">
        <f>R484&amp;"."&amp;RIGHT(R501,LEN(R501)-4)+1</f>
        <v>T.9.18</v>
      </c>
      <c r="S502" s="6" t="str">
        <f>R502&amp;" - "&amp;IFERROR(INDEX('L2'!$G$6:$G$502,MATCH(R502,'L2'!$P$6:$P$502,0)),"  ")</f>
        <v xml:space="preserve">T.9.18 -   </v>
      </c>
      <c r="T502" s="5" t="str">
        <f>T484&amp;"."&amp;RIGHT(T501,LEN(T501)-5)+1</f>
        <v>T.10.18</v>
      </c>
      <c r="U502" s="6" t="str">
        <f>T502&amp;" - "&amp;IFERROR(INDEX('L2'!$G$6:$G$502,MATCH(T502,'L2'!$P$6:$P$502,0)),"  ")</f>
        <v xml:space="preserve">T.10.18 -   </v>
      </c>
    </row>
    <row r="503" spans="2:21" ht="16">
      <c r="B503" s="5" t="str">
        <f>B484&amp;"."&amp;RIGHT(B502,LEN(B502)-4)+1</f>
        <v>T.1.19</v>
      </c>
      <c r="C503" s="6" t="str">
        <f>B503&amp;" - "&amp;IFERROR(INDEX('L2'!$G$6:$G$502,MATCH(B503,'L2'!$P$6:$P$502,0)),"  ")</f>
        <v xml:space="preserve">T.1.19 -   </v>
      </c>
      <c r="D503" s="5" t="str">
        <f>D484&amp;"."&amp;RIGHT(D502,LEN(D502)-4)+1</f>
        <v>T.2.19</v>
      </c>
      <c r="E503" s="6" t="str">
        <f>D503&amp;" - "&amp;IFERROR(INDEX('L2'!$G$6:$G$502,MATCH(D503,'L2'!$P$6:$P$502,0)),"  ")</f>
        <v xml:space="preserve">T.2.19 -   </v>
      </c>
      <c r="F503" s="5" t="str">
        <f>F484&amp;"."&amp;RIGHT(F502,LEN(F502)-4)+1</f>
        <v>T.3.19</v>
      </c>
      <c r="G503" s="6" t="str">
        <f>F503&amp;" - "&amp;IFERROR(INDEX('L2'!$G$6:$G$502,MATCH(F503,'L2'!$P$6:$P$502,0)),"  ")</f>
        <v xml:space="preserve">T.3.19 -   </v>
      </c>
      <c r="H503" s="5" t="str">
        <f>H484&amp;"."&amp;RIGHT(H502,LEN(H502)-4)+1</f>
        <v>T.4.19</v>
      </c>
      <c r="I503" s="6" t="str">
        <f>H503&amp;" - "&amp;IFERROR(INDEX('L2'!$G$6:$G$502,MATCH(H503,'L2'!$P$6:$P$502,0)),"  ")</f>
        <v xml:space="preserve">T.4.19 -   </v>
      </c>
      <c r="J503" s="5" t="str">
        <f>J484&amp;"."&amp;RIGHT(J502,LEN(J502)-4)+1</f>
        <v>T.5.19</v>
      </c>
      <c r="K503" s="6" t="str">
        <f>J503&amp;" - "&amp;IFERROR(INDEX('L2'!$G$6:$G$502,MATCH(J503,'L2'!$P$6:$P$502,0)),"  ")</f>
        <v xml:space="preserve">T.5.19 -   </v>
      </c>
      <c r="L503" s="5" t="str">
        <f>L484&amp;"."&amp;RIGHT(L502,LEN(L502)-4)+1</f>
        <v>T.6.19</v>
      </c>
      <c r="M503" s="6" t="str">
        <f>L503&amp;" - "&amp;IFERROR(INDEX('L2'!$G$6:$G$502,MATCH(L503,'L2'!$P$6:$P$502,0)),"  ")</f>
        <v xml:space="preserve">T.6.19 -   </v>
      </c>
      <c r="N503" s="5" t="str">
        <f>N484&amp;"."&amp;RIGHT(N502,LEN(N502)-4)+1</f>
        <v>T.7.19</v>
      </c>
      <c r="O503" s="6" t="str">
        <f>N503&amp;" - "&amp;IFERROR(INDEX('L2'!$G$6:$G$502,MATCH(N503,'L2'!$P$6:$P$502,0)),"  ")</f>
        <v xml:space="preserve">T.7.19 -   </v>
      </c>
      <c r="P503" s="5" t="str">
        <f>P484&amp;"."&amp;RIGHT(P502,LEN(P502)-4)+1</f>
        <v>T.8.19</v>
      </c>
      <c r="Q503" s="6" t="str">
        <f>P503&amp;" - "&amp;IFERROR(INDEX('L2'!$G$6:$G$502,MATCH(P503,'L2'!$P$6:$P$502,0)),"  ")</f>
        <v xml:space="preserve">T.8.19 -   </v>
      </c>
      <c r="R503" s="5" t="str">
        <f>R484&amp;"."&amp;RIGHT(R502,LEN(R502)-4)+1</f>
        <v>T.9.19</v>
      </c>
      <c r="S503" s="6" t="str">
        <f>R503&amp;" - "&amp;IFERROR(INDEX('L2'!$G$6:$G$502,MATCH(R503,'L2'!$P$6:$P$502,0)),"  ")</f>
        <v xml:space="preserve">T.9.19 -   </v>
      </c>
      <c r="T503" s="5" t="str">
        <f>T484&amp;"."&amp;RIGHT(T502,LEN(T502)-5)+1</f>
        <v>T.10.19</v>
      </c>
      <c r="U503" s="6" t="str">
        <f>T503&amp;" - "&amp;IFERROR(INDEX('L2'!$G$6:$G$502,MATCH(T503,'L2'!$P$6:$P$502,0)),"  ")</f>
        <v xml:space="preserve">T.10.19 -   </v>
      </c>
    </row>
    <row r="504" spans="2:21" ht="16">
      <c r="B504" s="5" t="str">
        <f>B484&amp;"."&amp;RIGHT(B503,LEN(B503)-4)+1</f>
        <v>T.1.20</v>
      </c>
      <c r="C504" s="6" t="str">
        <f>B504&amp;" - "&amp;IFERROR(INDEX('L2'!$G$6:$G$502,MATCH(B504,'L2'!$P$6:$P$502,0)),"  ")</f>
        <v xml:space="preserve">T.1.20 -   </v>
      </c>
      <c r="D504" s="5" t="str">
        <f>D484&amp;"."&amp;RIGHT(D503,LEN(D503)-4)+1</f>
        <v>T.2.20</v>
      </c>
      <c r="E504" s="6" t="str">
        <f>D504&amp;" - "&amp;IFERROR(INDEX('L2'!$G$6:$G$502,MATCH(D504,'L2'!$P$6:$P$502,0)),"  ")</f>
        <v xml:space="preserve">T.2.20 -   </v>
      </c>
      <c r="F504" s="5" t="str">
        <f>F484&amp;"."&amp;RIGHT(F503,LEN(F503)-4)+1</f>
        <v>T.3.20</v>
      </c>
      <c r="G504" s="6" t="str">
        <f>F504&amp;" - "&amp;IFERROR(INDEX('L2'!$G$6:$G$502,MATCH(F504,'L2'!$P$6:$P$502,0)),"  ")</f>
        <v xml:space="preserve">T.3.20 -   </v>
      </c>
      <c r="H504" s="5" t="str">
        <f>H484&amp;"."&amp;RIGHT(H503,LEN(H503)-4)+1</f>
        <v>T.4.20</v>
      </c>
      <c r="I504" s="6" t="str">
        <f>H504&amp;" - "&amp;IFERROR(INDEX('L2'!$G$6:$G$502,MATCH(H504,'L2'!$P$6:$P$502,0)),"  ")</f>
        <v xml:space="preserve">T.4.20 -   </v>
      </c>
      <c r="J504" s="5" t="str">
        <f>J484&amp;"."&amp;RIGHT(J503,LEN(J503)-4)+1</f>
        <v>T.5.20</v>
      </c>
      <c r="K504" s="6" t="str">
        <f>J504&amp;" - "&amp;IFERROR(INDEX('L2'!$G$6:$G$502,MATCH(J504,'L2'!$P$6:$P$502,0)),"  ")</f>
        <v xml:space="preserve">T.5.20 -   </v>
      </c>
      <c r="L504" s="5" t="str">
        <f>L484&amp;"."&amp;RIGHT(L503,LEN(L503)-4)+1</f>
        <v>T.6.20</v>
      </c>
      <c r="M504" s="6" t="str">
        <f>L504&amp;" - "&amp;IFERROR(INDEX('L2'!$G$6:$G$502,MATCH(L504,'L2'!$P$6:$P$502,0)),"  ")</f>
        <v xml:space="preserve">T.6.20 -   </v>
      </c>
      <c r="N504" s="5" t="str">
        <f>N484&amp;"."&amp;RIGHT(N503,LEN(N503)-4)+1</f>
        <v>T.7.20</v>
      </c>
      <c r="O504" s="6" t="str">
        <f>N504&amp;" - "&amp;IFERROR(INDEX('L2'!$G$6:$G$502,MATCH(N504,'L2'!$P$6:$P$502,0)),"  ")</f>
        <v xml:space="preserve">T.7.20 -   </v>
      </c>
      <c r="P504" s="5" t="str">
        <f>P484&amp;"."&amp;RIGHT(P503,LEN(P503)-4)+1</f>
        <v>T.8.20</v>
      </c>
      <c r="Q504" s="6" t="str">
        <f>P504&amp;" - "&amp;IFERROR(INDEX('L2'!$G$6:$G$502,MATCH(P504,'L2'!$P$6:$P$502,0)),"  ")</f>
        <v xml:space="preserve">T.8.20 -   </v>
      </c>
      <c r="R504" s="5" t="str">
        <f>R484&amp;"."&amp;RIGHT(R503,LEN(R503)-4)+1</f>
        <v>T.9.20</v>
      </c>
      <c r="S504" s="6" t="str">
        <f>R504&amp;" - "&amp;IFERROR(INDEX('L2'!$G$6:$G$502,MATCH(R504,'L2'!$P$6:$P$502,0)),"  ")</f>
        <v xml:space="preserve">T.9.20 -   </v>
      </c>
      <c r="T504" s="5" t="str">
        <f>T484&amp;"."&amp;RIGHT(T503,LEN(T503)-5)+1</f>
        <v>T.10.20</v>
      </c>
      <c r="U504" s="6" t="str">
        <f>T504&amp;" - "&amp;IFERROR(INDEX('L2'!$G$6:$G$502,MATCH(T504,'L2'!$P$6:$P$502,0)),"  ")</f>
        <v xml:space="preserve">T.10.20 -   </v>
      </c>
    </row>
    <row r="506" spans="2:21" ht="16">
      <c r="B506" s="158" t="str">
        <f>"Level 3 - "&amp;INDEX($C$6:$C$31,MATCH($B$26,$B$6:$B$31,0))&amp;" ("&amp;$B$26&amp;")"</f>
        <v>Level 3 - U - Wall Tiling (U)</v>
      </c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</row>
    <row r="507" spans="2:21" ht="16">
      <c r="B507" s="18" t="str">
        <f>MID(B506,LEN(B506)-1,1)&amp;".1"</f>
        <v>U.1</v>
      </c>
      <c r="C507" s="18" t="str">
        <f>IFERROR(INDEX('L2'!$E$6:$E$502,MATCH(B507,'L2'!$O$6:$O$502,0)),"  ")</f>
        <v>Bathroom Wall Tile</v>
      </c>
      <c r="D507" s="18" t="str">
        <f>LEFT(B507,1)&amp;"."&amp;RIGHT(B507,1)+1</f>
        <v>U.2</v>
      </c>
      <c r="E507" s="18" t="str">
        <f>IFERROR(INDEX('L2'!$E$6:$E$502,MATCH(D507,'L2'!$O$6:$O$502,0)),"  ")</f>
        <v>Fireplace Tile</v>
      </c>
      <c r="F507" s="18" t="str">
        <f>LEFT(D507,1)&amp;"."&amp;RIGHT(D507,1)+1</f>
        <v>U.3</v>
      </c>
      <c r="G507" s="18" t="str">
        <f>IFERROR(INDEX('L2'!$E$6:$E$502,MATCH(F507,'L2'!$O$6:$O$502,0)),"  ")</f>
        <v>Kitchen Wall Tile</v>
      </c>
      <c r="H507" s="18" t="str">
        <f>LEFT(F507,1)&amp;"."&amp;RIGHT(F507,1)+1</f>
        <v>U.4</v>
      </c>
      <c r="I507" s="18" t="str">
        <f>IFERROR(INDEX('L2'!$E$6:$E$502,MATCH(H507,'L2'!$O$6:$O$502,0)),"  ")</f>
        <v>Wall Tiling General</v>
      </c>
      <c r="J507" s="18" t="str">
        <f>LEFT(H507,1)&amp;"."&amp;RIGHT(H507,1)+1</f>
        <v>U.5</v>
      </c>
      <c r="K507" s="18" t="str">
        <f>IFERROR(INDEX('L2'!$E$6:$E$502,MATCH(J507,'L2'!$O$6:$O$502,0)),"  ")</f>
        <v xml:space="preserve">  </v>
      </c>
      <c r="L507" s="18" t="str">
        <f>LEFT(J507,1)&amp;"."&amp;RIGHT(J507,1)+1</f>
        <v>U.6</v>
      </c>
      <c r="M507" s="18" t="str">
        <f>IFERROR(INDEX('L2'!$E$6:$E$502,MATCH(L507,'L2'!$O$6:$O$502,0)),"  ")</f>
        <v xml:space="preserve">  </v>
      </c>
      <c r="N507" s="18" t="str">
        <f>LEFT(L507,1)&amp;"."&amp;RIGHT(L507,1)+1</f>
        <v>U.7</v>
      </c>
      <c r="O507" s="18" t="str">
        <f>IFERROR(INDEX('L2'!$E$6:$E$502,MATCH(N507,'L2'!$O$6:$O$502,0)),"  ")</f>
        <v xml:space="preserve">  </v>
      </c>
      <c r="P507" s="18" t="str">
        <f>LEFT(N507,1)&amp;"."&amp;RIGHT(N507,1)+1</f>
        <v>U.8</v>
      </c>
      <c r="Q507" s="18" t="str">
        <f>IFERROR(INDEX('L2'!$E$6:$E$502,MATCH(P507,'L2'!$O$6:$O$502,0)),"  ")</f>
        <v xml:space="preserve">  </v>
      </c>
      <c r="R507" s="18" t="str">
        <f>LEFT(P507,1)&amp;"."&amp;RIGHT(P507,1)+1</f>
        <v>U.9</v>
      </c>
      <c r="S507" s="18" t="str">
        <f>IFERROR(INDEX('L2'!$E$6:$E$502,MATCH(R507,'L2'!$O$6:$O$502,0)),"  ")</f>
        <v xml:space="preserve">  </v>
      </c>
      <c r="T507" s="18" t="str">
        <f>LEFT(R507,1)&amp;"."&amp;RIGHT(R507,1)+1</f>
        <v>U.10</v>
      </c>
      <c r="U507" s="18" t="str">
        <f>IFERROR(INDEX('L2'!$E$6:$E$502,MATCH(T507,'L2'!$O$6:$O$502,0)),"  ")</f>
        <v xml:space="preserve">  </v>
      </c>
    </row>
    <row r="508" spans="2:21" ht="16">
      <c r="B508" s="5" t="str">
        <f>B507&amp;".1"</f>
        <v>U.1.1</v>
      </c>
      <c r="C508" s="6" t="str">
        <f>B508&amp;" - "&amp;IFERROR(INDEX('L2'!$G$6:$G$502,MATCH(B508,'L2'!$P$6:$P$502,0)),"  ")</f>
        <v>U.1.1 - Bathroom Wall Tile Allowance</v>
      </c>
      <c r="D508" s="5" t="str">
        <f>D507&amp;".1"</f>
        <v>U.2.1</v>
      </c>
      <c r="E508" s="6" t="str">
        <f>D508&amp;" - "&amp;IFERROR(INDEX('L2'!$G$6:$G$502,MATCH(D508,'L2'!$P$6:$P$502,0)),"  ")</f>
        <v>U.2.1 - Fireplace Tiling</v>
      </c>
      <c r="F508" s="5" t="str">
        <f>F507&amp;".1"</f>
        <v>U.3.1</v>
      </c>
      <c r="G508" s="6" t="str">
        <f>F508&amp;" - "&amp;IFERROR(INDEX('L2'!$G$6:$G$502,MATCH(F508,'L2'!$P$6:$P$502,0)),"  ")</f>
        <v>U.3.1 - Kitchen Backsplash, Mosaic Tile</v>
      </c>
      <c r="H508" s="5" t="str">
        <f>H507&amp;".1"</f>
        <v>U.4.1</v>
      </c>
      <c r="I508" s="6" t="str">
        <f>H508&amp;" - "&amp;IFERROR(INDEX('L2'!$G$6:$G$502,MATCH(H508,'L2'!$P$6:$P$502,0)),"  ")</f>
        <v>U.4.1 - Wall Tiling Allowance</v>
      </c>
      <c r="J508" s="5" t="str">
        <f>J507&amp;".1"</f>
        <v>U.5.1</v>
      </c>
      <c r="K508" s="6" t="str">
        <f>J508&amp;" - "&amp;IFERROR(INDEX('L2'!$G$6:$G$502,MATCH(J508,'L2'!$P$6:$P$502,0)),"  ")</f>
        <v xml:space="preserve">U.5.1 -   </v>
      </c>
      <c r="L508" s="5" t="str">
        <f>L507&amp;".1"</f>
        <v>U.6.1</v>
      </c>
      <c r="M508" s="6" t="str">
        <f>L508&amp;" - "&amp;IFERROR(INDEX('L2'!$G$6:$G$502,MATCH(L508,'L2'!$P$6:$P$502,0)),"  ")</f>
        <v xml:space="preserve">U.6.1 -   </v>
      </c>
      <c r="N508" s="5" t="str">
        <f>N507&amp;".1"</f>
        <v>U.7.1</v>
      </c>
      <c r="O508" s="6" t="str">
        <f>N508&amp;" - "&amp;IFERROR(INDEX('L2'!$G$6:$G$502,MATCH(N508,'L2'!$P$6:$P$502,0)),"  ")</f>
        <v xml:space="preserve">U.7.1 -   </v>
      </c>
      <c r="P508" s="5" t="str">
        <f>P507&amp;".1"</f>
        <v>U.8.1</v>
      </c>
      <c r="Q508" s="6" t="str">
        <f>P508&amp;" - "&amp;IFERROR(INDEX('L2'!$G$6:$G$502,MATCH(P508,'L2'!$P$6:$P$502,0)),"  ")</f>
        <v xml:space="preserve">U.8.1 -   </v>
      </c>
      <c r="R508" s="5" t="str">
        <f>R507&amp;".1"</f>
        <v>U.9.1</v>
      </c>
      <c r="S508" s="6" t="str">
        <f>R508&amp;" - "&amp;IFERROR(INDEX('L2'!$G$6:$G$502,MATCH(R508,'L2'!$P$6:$P$502,0)),"  ")</f>
        <v xml:space="preserve">U.9.1 -   </v>
      </c>
      <c r="T508" s="5" t="str">
        <f>T507&amp;".1"</f>
        <v>U.10.1</v>
      </c>
      <c r="U508" s="6" t="str">
        <f>T508&amp;" - "&amp;IFERROR(INDEX('L2'!$G$6:$G$502,MATCH(T508,'L2'!$P$6:$P$502,0)),"  ")</f>
        <v xml:space="preserve">U.10.1 -   </v>
      </c>
    </row>
    <row r="509" spans="2:21" ht="16">
      <c r="B509" s="5" t="str">
        <f>B507&amp;"."&amp;RIGHT(B508,LEN(B508)-4)+1</f>
        <v>U.1.2</v>
      </c>
      <c r="C509" s="6" t="str">
        <f>B509&amp;" - "&amp;IFERROR(INDEX('L2'!$G$6:$G$502,MATCH(B509,'L2'!$P$6:$P$502,0)),"  ")</f>
        <v>U.1.2 - Shower Tile, Accent Mosaic Tile</v>
      </c>
      <c r="D509" s="5" t="str">
        <f>D507&amp;"."&amp;RIGHT(D508,LEN(D508)-4)+1</f>
        <v>U.2.2</v>
      </c>
      <c r="E509" s="6" t="str">
        <f>D509&amp;" - "&amp;IFERROR(INDEX('L2'!$G$6:$G$502,MATCH(D509,'L2'!$P$6:$P$502,0)),"  ")</f>
        <v>U.2.2 - Fireplace Tiling Allowance</v>
      </c>
      <c r="F509" s="5" t="str">
        <f>F507&amp;"."&amp;RIGHT(F508,LEN(F508)-4)+1</f>
        <v>U.3.2</v>
      </c>
      <c r="G509" s="6" t="str">
        <f>F509&amp;" - "&amp;IFERROR(INDEX('L2'!$G$6:$G$502,MATCH(F509,'L2'!$P$6:$P$502,0)),"  ")</f>
        <v>U.3.2 - Kitchen Tile, Standard On Wall</v>
      </c>
      <c r="H509" s="5" t="str">
        <f>H507&amp;"."&amp;RIGHT(H508,LEN(H508)-4)+1</f>
        <v>U.4.2</v>
      </c>
      <c r="I509" s="6" t="str">
        <f>H509&amp;" - "&amp;IFERROR(INDEX('L2'!$G$6:$G$502,MATCH(H509,'L2'!$P$6:$P$502,0)),"  ")</f>
        <v xml:space="preserve">U.4.2 -   </v>
      </c>
      <c r="J509" s="5" t="str">
        <f>J507&amp;"."&amp;RIGHT(J508,LEN(J508)-4)+1</f>
        <v>U.5.2</v>
      </c>
      <c r="K509" s="6" t="str">
        <f>J509&amp;" - "&amp;IFERROR(INDEX('L2'!$G$6:$G$502,MATCH(J509,'L2'!$P$6:$P$502,0)),"  ")</f>
        <v xml:space="preserve">U.5.2 -   </v>
      </c>
      <c r="L509" s="5" t="str">
        <f>L507&amp;"."&amp;RIGHT(L508,LEN(L508)-4)+1</f>
        <v>U.6.2</v>
      </c>
      <c r="M509" s="6" t="str">
        <f>L509&amp;" - "&amp;IFERROR(INDEX('L2'!$G$6:$G$502,MATCH(L509,'L2'!$P$6:$P$502,0)),"  ")</f>
        <v xml:space="preserve">U.6.2 -   </v>
      </c>
      <c r="N509" s="5" t="str">
        <f>N507&amp;"."&amp;RIGHT(N508,LEN(N508)-4)+1</f>
        <v>U.7.2</v>
      </c>
      <c r="O509" s="6" t="str">
        <f>N509&amp;" - "&amp;IFERROR(INDEX('L2'!$G$6:$G$502,MATCH(N509,'L2'!$P$6:$P$502,0)),"  ")</f>
        <v xml:space="preserve">U.7.2 -   </v>
      </c>
      <c r="P509" s="5" t="str">
        <f>P507&amp;"."&amp;RIGHT(P508,LEN(P508)-4)+1</f>
        <v>U.8.2</v>
      </c>
      <c r="Q509" s="6" t="str">
        <f>P509&amp;" - "&amp;IFERROR(INDEX('L2'!$G$6:$G$502,MATCH(P509,'L2'!$P$6:$P$502,0)),"  ")</f>
        <v xml:space="preserve">U.8.2 -   </v>
      </c>
      <c r="R509" s="5" t="str">
        <f>R507&amp;"."&amp;RIGHT(R508,LEN(R508)-4)+1</f>
        <v>U.9.2</v>
      </c>
      <c r="S509" s="6" t="str">
        <f>R509&amp;" - "&amp;IFERROR(INDEX('L2'!$G$6:$G$502,MATCH(R509,'L2'!$P$6:$P$502,0)),"  ")</f>
        <v xml:space="preserve">U.9.2 -   </v>
      </c>
      <c r="T509" s="5" t="str">
        <f>T507&amp;"."&amp;RIGHT(T508,LEN(T508)-5)+1</f>
        <v>U.10.2</v>
      </c>
      <c r="U509" s="6" t="str">
        <f>T509&amp;" - "&amp;IFERROR(INDEX('L2'!$G$6:$G$502,MATCH(T509,'L2'!$P$6:$P$502,0)),"  ")</f>
        <v xml:space="preserve">U.10.2 -   </v>
      </c>
    </row>
    <row r="510" spans="2:21" ht="16">
      <c r="B510" s="5" t="str">
        <f>B507&amp;"."&amp;RIGHT(B509,LEN(B509)-4)+1</f>
        <v>U.1.3</v>
      </c>
      <c r="C510" s="6" t="str">
        <f>B510&amp;" - "&amp;IFERROR(INDEX('L2'!$G$6:$G$502,MATCH(B510,'L2'!$P$6:$P$502,0)),"  ")</f>
        <v>U.1.3 - Shower Tile, Standard On Wall</v>
      </c>
      <c r="D510" s="5" t="str">
        <f>D507&amp;"."&amp;RIGHT(D509,LEN(D509)-4)+1</f>
        <v>U.2.3</v>
      </c>
      <c r="E510" s="6" t="str">
        <f>D510&amp;" - "&amp;IFERROR(INDEX('L2'!$G$6:$G$502,MATCH(D510,'L2'!$P$6:$P$502,0)),"  ")</f>
        <v xml:space="preserve">U.2.3 -   </v>
      </c>
      <c r="F510" s="5" t="str">
        <f>F507&amp;"."&amp;RIGHT(F509,LEN(F509)-4)+1</f>
        <v>U.3.3</v>
      </c>
      <c r="G510" s="6" t="str">
        <f>F510&amp;" - "&amp;IFERROR(INDEX('L2'!$G$6:$G$502,MATCH(F510,'L2'!$P$6:$P$502,0)),"  ")</f>
        <v>U.3.3 - Kitchen Wall Tile Allowance</v>
      </c>
      <c r="H510" s="5" t="str">
        <f>H507&amp;"."&amp;RIGHT(H509,LEN(H509)-4)+1</f>
        <v>U.4.3</v>
      </c>
      <c r="I510" s="6" t="str">
        <f>H510&amp;" - "&amp;IFERROR(INDEX('L2'!$G$6:$G$502,MATCH(H510,'L2'!$P$6:$P$502,0)),"  ")</f>
        <v xml:space="preserve">U.4.3 -   </v>
      </c>
      <c r="J510" s="5" t="str">
        <f>J507&amp;"."&amp;RIGHT(J509,LEN(J509)-4)+1</f>
        <v>U.5.3</v>
      </c>
      <c r="K510" s="6" t="str">
        <f>J510&amp;" - "&amp;IFERROR(INDEX('L2'!$G$6:$G$502,MATCH(J510,'L2'!$P$6:$P$502,0)),"  ")</f>
        <v xml:space="preserve">U.5.3 -   </v>
      </c>
      <c r="L510" s="5" t="str">
        <f>L507&amp;"."&amp;RIGHT(L509,LEN(L509)-4)+1</f>
        <v>U.6.3</v>
      </c>
      <c r="M510" s="6" t="str">
        <f>L510&amp;" - "&amp;IFERROR(INDEX('L2'!$G$6:$G$502,MATCH(L510,'L2'!$P$6:$P$502,0)),"  ")</f>
        <v xml:space="preserve">U.6.3 -   </v>
      </c>
      <c r="N510" s="5" t="str">
        <f>N507&amp;"."&amp;RIGHT(N509,LEN(N509)-4)+1</f>
        <v>U.7.3</v>
      </c>
      <c r="O510" s="6" t="str">
        <f>N510&amp;" - "&amp;IFERROR(INDEX('L2'!$G$6:$G$502,MATCH(N510,'L2'!$P$6:$P$502,0)),"  ")</f>
        <v xml:space="preserve">U.7.3 -   </v>
      </c>
      <c r="P510" s="5" t="str">
        <f>P507&amp;"."&amp;RIGHT(P509,LEN(P509)-4)+1</f>
        <v>U.8.3</v>
      </c>
      <c r="Q510" s="6" t="str">
        <f>P510&amp;" - "&amp;IFERROR(INDEX('L2'!$G$6:$G$502,MATCH(P510,'L2'!$P$6:$P$502,0)),"  ")</f>
        <v xml:space="preserve">U.8.3 -   </v>
      </c>
      <c r="R510" s="5" t="str">
        <f>R507&amp;"."&amp;RIGHT(R509,LEN(R509)-4)+1</f>
        <v>U.9.3</v>
      </c>
      <c r="S510" s="6" t="str">
        <f>R510&amp;" - "&amp;IFERROR(INDEX('L2'!$G$6:$G$502,MATCH(R510,'L2'!$P$6:$P$502,0)),"  ")</f>
        <v xml:space="preserve">U.9.3 -   </v>
      </c>
      <c r="T510" s="5" t="str">
        <f>T507&amp;"."&amp;RIGHT(T509,LEN(T509)-5)+1</f>
        <v>U.10.3</v>
      </c>
      <c r="U510" s="6" t="str">
        <f>T510&amp;" - "&amp;IFERROR(INDEX('L2'!$G$6:$G$502,MATCH(T510,'L2'!$P$6:$P$502,0)),"  ")</f>
        <v xml:space="preserve">U.10.3 -   </v>
      </c>
    </row>
    <row r="511" spans="2:21" ht="16">
      <c r="B511" s="5" t="str">
        <f>B507&amp;"."&amp;RIGHT(B510,LEN(B510)-4)+1</f>
        <v>U.1.4</v>
      </c>
      <c r="C511" s="6" t="str">
        <f>B511&amp;" - "&amp;IFERROR(INDEX('L2'!$G$6:$G$502,MATCH(B511,'L2'!$P$6:$P$502,0)),"  ")</f>
        <v xml:space="preserve">U.1.4 -   </v>
      </c>
      <c r="D511" s="5" t="str">
        <f>D507&amp;"."&amp;RIGHT(D510,LEN(D510)-4)+1</f>
        <v>U.2.4</v>
      </c>
      <c r="E511" s="6" t="str">
        <f>D511&amp;" - "&amp;IFERROR(INDEX('L2'!$G$6:$G$502,MATCH(D511,'L2'!$P$6:$P$502,0)),"  ")</f>
        <v xml:space="preserve">U.2.4 -   </v>
      </c>
      <c r="F511" s="5" t="str">
        <f>F507&amp;"."&amp;RIGHT(F510,LEN(F510)-4)+1</f>
        <v>U.3.4</v>
      </c>
      <c r="G511" s="6" t="str">
        <f>F511&amp;" - "&amp;IFERROR(INDEX('L2'!$G$6:$G$502,MATCH(F511,'L2'!$P$6:$P$502,0)),"  ")</f>
        <v xml:space="preserve">U.3.4 -   </v>
      </c>
      <c r="H511" s="5" t="str">
        <f>H507&amp;"."&amp;RIGHT(H510,LEN(H510)-4)+1</f>
        <v>U.4.4</v>
      </c>
      <c r="I511" s="6" t="str">
        <f>H511&amp;" - "&amp;IFERROR(INDEX('L2'!$G$6:$G$502,MATCH(H511,'L2'!$P$6:$P$502,0)),"  ")</f>
        <v xml:space="preserve">U.4.4 -   </v>
      </c>
      <c r="J511" s="5" t="str">
        <f>J507&amp;"."&amp;RIGHT(J510,LEN(J510)-4)+1</f>
        <v>U.5.4</v>
      </c>
      <c r="K511" s="6" t="str">
        <f>J511&amp;" - "&amp;IFERROR(INDEX('L2'!$G$6:$G$502,MATCH(J511,'L2'!$P$6:$P$502,0)),"  ")</f>
        <v xml:space="preserve">U.5.4 -   </v>
      </c>
      <c r="L511" s="5" t="str">
        <f>L507&amp;"."&amp;RIGHT(L510,LEN(L510)-4)+1</f>
        <v>U.6.4</v>
      </c>
      <c r="M511" s="6" t="str">
        <f>L511&amp;" - "&amp;IFERROR(INDEX('L2'!$G$6:$G$502,MATCH(L511,'L2'!$P$6:$P$502,0)),"  ")</f>
        <v xml:space="preserve">U.6.4 -   </v>
      </c>
      <c r="N511" s="5" t="str">
        <f>N507&amp;"."&amp;RIGHT(N510,LEN(N510)-4)+1</f>
        <v>U.7.4</v>
      </c>
      <c r="O511" s="6" t="str">
        <f>N511&amp;" - "&amp;IFERROR(INDEX('L2'!$G$6:$G$502,MATCH(N511,'L2'!$P$6:$P$502,0)),"  ")</f>
        <v xml:space="preserve">U.7.4 -   </v>
      </c>
      <c r="P511" s="5" t="str">
        <f>P507&amp;"."&amp;RIGHT(P510,LEN(P510)-4)+1</f>
        <v>U.8.4</v>
      </c>
      <c r="Q511" s="6" t="str">
        <f>P511&amp;" - "&amp;IFERROR(INDEX('L2'!$G$6:$G$502,MATCH(P511,'L2'!$P$6:$P$502,0)),"  ")</f>
        <v xml:space="preserve">U.8.4 -   </v>
      </c>
      <c r="R511" s="5" t="str">
        <f>R507&amp;"."&amp;RIGHT(R510,LEN(R510)-4)+1</f>
        <v>U.9.4</v>
      </c>
      <c r="S511" s="6" t="str">
        <f>R511&amp;" - "&amp;IFERROR(INDEX('L2'!$G$6:$G$502,MATCH(R511,'L2'!$P$6:$P$502,0)),"  ")</f>
        <v xml:space="preserve">U.9.4 -   </v>
      </c>
      <c r="T511" s="5" t="str">
        <f>T507&amp;"."&amp;RIGHT(T510,LEN(T510)-5)+1</f>
        <v>U.10.4</v>
      </c>
      <c r="U511" s="6" t="str">
        <f>T511&amp;" - "&amp;IFERROR(INDEX('L2'!$G$6:$G$502,MATCH(T511,'L2'!$P$6:$P$502,0)),"  ")</f>
        <v xml:space="preserve">U.10.4 -   </v>
      </c>
    </row>
    <row r="512" spans="2:21" ht="16">
      <c r="B512" s="5" t="str">
        <f>B507&amp;"."&amp;RIGHT(B511,LEN(B511)-4)+1</f>
        <v>U.1.5</v>
      </c>
      <c r="C512" s="6" t="str">
        <f>B512&amp;" - "&amp;IFERROR(INDEX('L2'!$G$6:$G$502,MATCH(B512,'L2'!$P$6:$P$502,0)),"  ")</f>
        <v xml:space="preserve">U.1.5 -   </v>
      </c>
      <c r="D512" s="5" t="str">
        <f>D507&amp;"."&amp;RIGHT(D511,LEN(D511)-4)+1</f>
        <v>U.2.5</v>
      </c>
      <c r="E512" s="6" t="str">
        <f>D512&amp;" - "&amp;IFERROR(INDEX('L2'!$G$6:$G$502,MATCH(D512,'L2'!$P$6:$P$502,0)),"  ")</f>
        <v xml:space="preserve">U.2.5 -   </v>
      </c>
      <c r="F512" s="5" t="str">
        <f>F507&amp;"."&amp;RIGHT(F511,LEN(F511)-4)+1</f>
        <v>U.3.5</v>
      </c>
      <c r="G512" s="6" t="str">
        <f>F512&amp;" - "&amp;IFERROR(INDEX('L2'!$G$6:$G$502,MATCH(F512,'L2'!$P$6:$P$502,0)),"  ")</f>
        <v xml:space="preserve">U.3.5 -   </v>
      </c>
      <c r="H512" s="5" t="str">
        <f>H507&amp;"."&amp;RIGHT(H511,LEN(H511)-4)+1</f>
        <v>U.4.5</v>
      </c>
      <c r="I512" s="6" t="str">
        <f>H512&amp;" - "&amp;IFERROR(INDEX('L2'!$G$6:$G$502,MATCH(H512,'L2'!$P$6:$P$502,0)),"  ")</f>
        <v xml:space="preserve">U.4.5 -   </v>
      </c>
      <c r="J512" s="5" t="str">
        <f>J507&amp;"."&amp;RIGHT(J511,LEN(J511)-4)+1</f>
        <v>U.5.5</v>
      </c>
      <c r="K512" s="6" t="str">
        <f>J512&amp;" - "&amp;IFERROR(INDEX('L2'!$G$6:$G$502,MATCH(J512,'L2'!$P$6:$P$502,0)),"  ")</f>
        <v xml:space="preserve">U.5.5 -   </v>
      </c>
      <c r="L512" s="5" t="str">
        <f>L507&amp;"."&amp;RIGHT(L511,LEN(L511)-4)+1</f>
        <v>U.6.5</v>
      </c>
      <c r="M512" s="6" t="str">
        <f>L512&amp;" - "&amp;IFERROR(INDEX('L2'!$G$6:$G$502,MATCH(L512,'L2'!$P$6:$P$502,0)),"  ")</f>
        <v xml:space="preserve">U.6.5 -   </v>
      </c>
      <c r="N512" s="5" t="str">
        <f>N507&amp;"."&amp;RIGHT(N511,LEN(N511)-4)+1</f>
        <v>U.7.5</v>
      </c>
      <c r="O512" s="6" t="str">
        <f>N512&amp;" - "&amp;IFERROR(INDEX('L2'!$G$6:$G$502,MATCH(N512,'L2'!$P$6:$P$502,0)),"  ")</f>
        <v xml:space="preserve">U.7.5 -   </v>
      </c>
      <c r="P512" s="5" t="str">
        <f>P507&amp;"."&amp;RIGHT(P511,LEN(P511)-4)+1</f>
        <v>U.8.5</v>
      </c>
      <c r="Q512" s="6" t="str">
        <f>P512&amp;" - "&amp;IFERROR(INDEX('L2'!$G$6:$G$502,MATCH(P512,'L2'!$P$6:$P$502,0)),"  ")</f>
        <v xml:space="preserve">U.8.5 -   </v>
      </c>
      <c r="R512" s="5" t="str">
        <f>R507&amp;"."&amp;RIGHT(R511,LEN(R511)-4)+1</f>
        <v>U.9.5</v>
      </c>
      <c r="S512" s="6" t="str">
        <f>R512&amp;" - "&amp;IFERROR(INDEX('L2'!$G$6:$G$502,MATCH(R512,'L2'!$P$6:$P$502,0)),"  ")</f>
        <v xml:space="preserve">U.9.5 -   </v>
      </c>
      <c r="T512" s="5" t="str">
        <f>T507&amp;"."&amp;RIGHT(T511,LEN(T511)-5)+1</f>
        <v>U.10.5</v>
      </c>
      <c r="U512" s="6" t="str">
        <f>T512&amp;" - "&amp;IFERROR(INDEX('L2'!$G$6:$G$502,MATCH(T512,'L2'!$P$6:$P$502,0)),"  ")</f>
        <v xml:space="preserve">U.10.5 -   </v>
      </c>
    </row>
    <row r="513" spans="2:21" ht="16">
      <c r="B513" s="5" t="str">
        <f>B507&amp;"."&amp;RIGHT(B512,LEN(B512)-4)+1</f>
        <v>U.1.6</v>
      </c>
      <c r="C513" s="6" t="str">
        <f>B513&amp;" - "&amp;IFERROR(INDEX('L2'!$G$6:$G$502,MATCH(B513,'L2'!$P$6:$P$502,0)),"  ")</f>
        <v xml:space="preserve">U.1.6 -   </v>
      </c>
      <c r="D513" s="5" t="str">
        <f>D507&amp;"."&amp;RIGHT(D512,LEN(D512)-4)+1</f>
        <v>U.2.6</v>
      </c>
      <c r="E513" s="6" t="str">
        <f>D513&amp;" - "&amp;IFERROR(INDEX('L2'!$G$6:$G$502,MATCH(D513,'L2'!$P$6:$P$502,0)),"  ")</f>
        <v xml:space="preserve">U.2.6 -   </v>
      </c>
      <c r="F513" s="5" t="str">
        <f>F507&amp;"."&amp;RIGHT(F512,LEN(F512)-4)+1</f>
        <v>U.3.6</v>
      </c>
      <c r="G513" s="6" t="str">
        <f>F513&amp;" - "&amp;IFERROR(INDEX('L2'!$G$6:$G$502,MATCH(F513,'L2'!$P$6:$P$502,0)),"  ")</f>
        <v xml:space="preserve">U.3.6 -   </v>
      </c>
      <c r="H513" s="5" t="str">
        <f>H507&amp;"."&amp;RIGHT(H512,LEN(H512)-4)+1</f>
        <v>U.4.6</v>
      </c>
      <c r="I513" s="6" t="str">
        <f>H513&amp;" - "&amp;IFERROR(INDEX('L2'!$G$6:$G$502,MATCH(H513,'L2'!$P$6:$P$502,0)),"  ")</f>
        <v xml:space="preserve">U.4.6 -   </v>
      </c>
      <c r="J513" s="5" t="str">
        <f>J507&amp;"."&amp;RIGHT(J512,LEN(J512)-4)+1</f>
        <v>U.5.6</v>
      </c>
      <c r="K513" s="6" t="str">
        <f>J513&amp;" - "&amp;IFERROR(INDEX('L2'!$G$6:$G$502,MATCH(J513,'L2'!$P$6:$P$502,0)),"  ")</f>
        <v xml:space="preserve">U.5.6 -   </v>
      </c>
      <c r="L513" s="5" t="str">
        <f>L507&amp;"."&amp;RIGHT(L512,LEN(L512)-4)+1</f>
        <v>U.6.6</v>
      </c>
      <c r="M513" s="6" t="str">
        <f>L513&amp;" - "&amp;IFERROR(INDEX('L2'!$G$6:$G$502,MATCH(L513,'L2'!$P$6:$P$502,0)),"  ")</f>
        <v xml:space="preserve">U.6.6 -   </v>
      </c>
      <c r="N513" s="5" t="str">
        <f>N507&amp;"."&amp;RIGHT(N512,LEN(N512)-4)+1</f>
        <v>U.7.6</v>
      </c>
      <c r="O513" s="6" t="str">
        <f>N513&amp;" - "&amp;IFERROR(INDEX('L2'!$G$6:$G$502,MATCH(N513,'L2'!$P$6:$P$502,0)),"  ")</f>
        <v xml:space="preserve">U.7.6 -   </v>
      </c>
      <c r="P513" s="5" t="str">
        <f>P507&amp;"."&amp;RIGHT(P512,LEN(P512)-4)+1</f>
        <v>U.8.6</v>
      </c>
      <c r="Q513" s="6" t="str">
        <f>P513&amp;" - "&amp;IFERROR(INDEX('L2'!$G$6:$G$502,MATCH(P513,'L2'!$P$6:$P$502,0)),"  ")</f>
        <v xml:space="preserve">U.8.6 -   </v>
      </c>
      <c r="R513" s="5" t="str">
        <f>R507&amp;"."&amp;RIGHT(R512,LEN(R512)-4)+1</f>
        <v>U.9.6</v>
      </c>
      <c r="S513" s="6" t="str">
        <f>R513&amp;" - "&amp;IFERROR(INDEX('L2'!$G$6:$G$502,MATCH(R513,'L2'!$P$6:$P$502,0)),"  ")</f>
        <v xml:space="preserve">U.9.6 -   </v>
      </c>
      <c r="T513" s="5" t="str">
        <f>T507&amp;"."&amp;RIGHT(T512,LEN(T512)-5)+1</f>
        <v>U.10.6</v>
      </c>
      <c r="U513" s="6" t="str">
        <f>T513&amp;" - "&amp;IFERROR(INDEX('L2'!$G$6:$G$502,MATCH(T513,'L2'!$P$6:$P$502,0)),"  ")</f>
        <v xml:space="preserve">U.10.6 -   </v>
      </c>
    </row>
    <row r="514" spans="2:21" ht="16">
      <c r="B514" s="5" t="str">
        <f>B507&amp;"."&amp;RIGHT(B513,LEN(B513)-4)+1</f>
        <v>U.1.7</v>
      </c>
      <c r="C514" s="6" t="str">
        <f>B514&amp;" - "&amp;IFERROR(INDEX('L2'!$G$6:$G$502,MATCH(B514,'L2'!$P$6:$P$502,0)),"  ")</f>
        <v xml:space="preserve">U.1.7 -   </v>
      </c>
      <c r="D514" s="5" t="str">
        <f>D507&amp;"."&amp;RIGHT(D513,LEN(D513)-4)+1</f>
        <v>U.2.7</v>
      </c>
      <c r="E514" s="6" t="str">
        <f>D514&amp;" - "&amp;IFERROR(INDEX('L2'!$G$6:$G$502,MATCH(D514,'L2'!$P$6:$P$502,0)),"  ")</f>
        <v xml:space="preserve">U.2.7 -   </v>
      </c>
      <c r="F514" s="5" t="str">
        <f>F507&amp;"."&amp;RIGHT(F513,LEN(F513)-4)+1</f>
        <v>U.3.7</v>
      </c>
      <c r="G514" s="6" t="str">
        <f>F514&amp;" - "&amp;IFERROR(INDEX('L2'!$G$6:$G$502,MATCH(F514,'L2'!$P$6:$P$502,0)),"  ")</f>
        <v xml:space="preserve">U.3.7 -   </v>
      </c>
      <c r="H514" s="5" t="str">
        <f>H507&amp;"."&amp;RIGHT(H513,LEN(H513)-4)+1</f>
        <v>U.4.7</v>
      </c>
      <c r="I514" s="6" t="str">
        <f>H514&amp;" - "&amp;IFERROR(INDEX('L2'!$G$6:$G$502,MATCH(H514,'L2'!$P$6:$P$502,0)),"  ")</f>
        <v xml:space="preserve">U.4.7 -   </v>
      </c>
      <c r="J514" s="5" t="str">
        <f>J507&amp;"."&amp;RIGHT(J513,LEN(J513)-4)+1</f>
        <v>U.5.7</v>
      </c>
      <c r="K514" s="6" t="str">
        <f>J514&amp;" - "&amp;IFERROR(INDEX('L2'!$G$6:$G$502,MATCH(J514,'L2'!$P$6:$P$502,0)),"  ")</f>
        <v xml:space="preserve">U.5.7 -   </v>
      </c>
      <c r="L514" s="5" t="str">
        <f>L507&amp;"."&amp;RIGHT(L513,LEN(L513)-4)+1</f>
        <v>U.6.7</v>
      </c>
      <c r="M514" s="6" t="str">
        <f>L514&amp;" - "&amp;IFERROR(INDEX('L2'!$G$6:$G$502,MATCH(L514,'L2'!$P$6:$P$502,0)),"  ")</f>
        <v xml:space="preserve">U.6.7 -   </v>
      </c>
      <c r="N514" s="5" t="str">
        <f>N507&amp;"."&amp;RIGHT(N513,LEN(N513)-4)+1</f>
        <v>U.7.7</v>
      </c>
      <c r="O514" s="6" t="str">
        <f>N514&amp;" - "&amp;IFERROR(INDEX('L2'!$G$6:$G$502,MATCH(N514,'L2'!$P$6:$P$502,0)),"  ")</f>
        <v xml:space="preserve">U.7.7 -   </v>
      </c>
      <c r="P514" s="5" t="str">
        <f>P507&amp;"."&amp;RIGHT(P513,LEN(P513)-4)+1</f>
        <v>U.8.7</v>
      </c>
      <c r="Q514" s="6" t="str">
        <f>P514&amp;" - "&amp;IFERROR(INDEX('L2'!$G$6:$G$502,MATCH(P514,'L2'!$P$6:$P$502,0)),"  ")</f>
        <v xml:space="preserve">U.8.7 -   </v>
      </c>
      <c r="R514" s="5" t="str">
        <f>R507&amp;"."&amp;RIGHT(R513,LEN(R513)-4)+1</f>
        <v>U.9.7</v>
      </c>
      <c r="S514" s="6" t="str">
        <f>R514&amp;" - "&amp;IFERROR(INDEX('L2'!$G$6:$G$502,MATCH(R514,'L2'!$P$6:$P$502,0)),"  ")</f>
        <v xml:space="preserve">U.9.7 -   </v>
      </c>
      <c r="T514" s="5" t="str">
        <f>T507&amp;"."&amp;RIGHT(T513,LEN(T513)-5)+1</f>
        <v>U.10.7</v>
      </c>
      <c r="U514" s="6" t="str">
        <f>T514&amp;" - "&amp;IFERROR(INDEX('L2'!$G$6:$G$502,MATCH(T514,'L2'!$P$6:$P$502,0)),"  ")</f>
        <v xml:space="preserve">U.10.7 -   </v>
      </c>
    </row>
    <row r="515" spans="2:21" ht="16">
      <c r="B515" s="5" t="str">
        <f>B507&amp;"."&amp;RIGHT(B514,LEN(B514)-4)+1</f>
        <v>U.1.8</v>
      </c>
      <c r="C515" s="6" t="str">
        <f>B515&amp;" - "&amp;IFERROR(INDEX('L2'!$G$6:$G$502,MATCH(B515,'L2'!$P$6:$P$502,0)),"  ")</f>
        <v xml:space="preserve">U.1.8 -   </v>
      </c>
      <c r="D515" s="5" t="str">
        <f>D507&amp;"."&amp;RIGHT(D514,LEN(D514)-4)+1</f>
        <v>U.2.8</v>
      </c>
      <c r="E515" s="6" t="str">
        <f>D515&amp;" - "&amp;IFERROR(INDEX('L2'!$G$6:$G$502,MATCH(D515,'L2'!$P$6:$P$502,0)),"  ")</f>
        <v xml:space="preserve">U.2.8 -   </v>
      </c>
      <c r="F515" s="5" t="str">
        <f>F507&amp;"."&amp;RIGHT(F514,LEN(F514)-4)+1</f>
        <v>U.3.8</v>
      </c>
      <c r="G515" s="6" t="str">
        <f>F515&amp;" - "&amp;IFERROR(INDEX('L2'!$G$6:$G$502,MATCH(F515,'L2'!$P$6:$P$502,0)),"  ")</f>
        <v xml:space="preserve">U.3.8 -   </v>
      </c>
      <c r="H515" s="5" t="str">
        <f>H507&amp;"."&amp;RIGHT(H514,LEN(H514)-4)+1</f>
        <v>U.4.8</v>
      </c>
      <c r="I515" s="6" t="str">
        <f>H515&amp;" - "&amp;IFERROR(INDEX('L2'!$G$6:$G$502,MATCH(H515,'L2'!$P$6:$P$502,0)),"  ")</f>
        <v xml:space="preserve">U.4.8 -   </v>
      </c>
      <c r="J515" s="5" t="str">
        <f>J507&amp;"."&amp;RIGHT(J514,LEN(J514)-4)+1</f>
        <v>U.5.8</v>
      </c>
      <c r="K515" s="6" t="str">
        <f>J515&amp;" - "&amp;IFERROR(INDEX('L2'!$G$6:$G$502,MATCH(J515,'L2'!$P$6:$P$502,0)),"  ")</f>
        <v xml:space="preserve">U.5.8 -   </v>
      </c>
      <c r="L515" s="5" t="str">
        <f>L507&amp;"."&amp;RIGHT(L514,LEN(L514)-4)+1</f>
        <v>U.6.8</v>
      </c>
      <c r="M515" s="6" t="str">
        <f>L515&amp;" - "&amp;IFERROR(INDEX('L2'!$G$6:$G$502,MATCH(L515,'L2'!$P$6:$P$502,0)),"  ")</f>
        <v xml:space="preserve">U.6.8 -   </v>
      </c>
      <c r="N515" s="5" t="str">
        <f>N507&amp;"."&amp;RIGHT(N514,LEN(N514)-4)+1</f>
        <v>U.7.8</v>
      </c>
      <c r="O515" s="6" t="str">
        <f>N515&amp;" - "&amp;IFERROR(INDEX('L2'!$G$6:$G$502,MATCH(N515,'L2'!$P$6:$P$502,0)),"  ")</f>
        <v xml:space="preserve">U.7.8 -   </v>
      </c>
      <c r="P515" s="5" t="str">
        <f>P507&amp;"."&amp;RIGHT(P514,LEN(P514)-4)+1</f>
        <v>U.8.8</v>
      </c>
      <c r="Q515" s="6" t="str">
        <f>P515&amp;" - "&amp;IFERROR(INDEX('L2'!$G$6:$G$502,MATCH(P515,'L2'!$P$6:$P$502,0)),"  ")</f>
        <v xml:space="preserve">U.8.8 -   </v>
      </c>
      <c r="R515" s="5" t="str">
        <f>R507&amp;"."&amp;RIGHT(R514,LEN(R514)-4)+1</f>
        <v>U.9.8</v>
      </c>
      <c r="S515" s="6" t="str">
        <f>R515&amp;" - "&amp;IFERROR(INDEX('L2'!$G$6:$G$502,MATCH(R515,'L2'!$P$6:$P$502,0)),"  ")</f>
        <v xml:space="preserve">U.9.8 -   </v>
      </c>
      <c r="T515" s="5" t="str">
        <f>T507&amp;"."&amp;RIGHT(T514,LEN(T514)-5)+1</f>
        <v>U.10.8</v>
      </c>
      <c r="U515" s="6" t="str">
        <f>T515&amp;" - "&amp;IFERROR(INDEX('L2'!$G$6:$G$502,MATCH(T515,'L2'!$P$6:$P$502,0)),"  ")</f>
        <v xml:space="preserve">U.10.8 -   </v>
      </c>
    </row>
    <row r="516" spans="2:21" ht="16">
      <c r="B516" s="5" t="str">
        <f>B507&amp;"."&amp;RIGHT(B515,LEN(B515)-4)+1</f>
        <v>U.1.9</v>
      </c>
      <c r="C516" s="6" t="str">
        <f>B516&amp;" - "&amp;IFERROR(INDEX('L2'!$G$6:$G$502,MATCH(B516,'L2'!$P$6:$P$502,0)),"  ")</f>
        <v xml:space="preserve">U.1.9 -   </v>
      </c>
      <c r="D516" s="5" t="str">
        <f>D507&amp;"."&amp;RIGHT(D515,LEN(D515)-4)+1</f>
        <v>U.2.9</v>
      </c>
      <c r="E516" s="6" t="str">
        <f>D516&amp;" - "&amp;IFERROR(INDEX('L2'!$G$6:$G$502,MATCH(D516,'L2'!$P$6:$P$502,0)),"  ")</f>
        <v xml:space="preserve">U.2.9 -   </v>
      </c>
      <c r="F516" s="5" t="str">
        <f>F507&amp;"."&amp;RIGHT(F515,LEN(F515)-4)+1</f>
        <v>U.3.9</v>
      </c>
      <c r="G516" s="6" t="str">
        <f>F516&amp;" - "&amp;IFERROR(INDEX('L2'!$G$6:$G$502,MATCH(F516,'L2'!$P$6:$P$502,0)),"  ")</f>
        <v xml:space="preserve">U.3.9 -   </v>
      </c>
      <c r="H516" s="5" t="str">
        <f>H507&amp;"."&amp;RIGHT(H515,LEN(H515)-4)+1</f>
        <v>U.4.9</v>
      </c>
      <c r="I516" s="6" t="str">
        <f>H516&amp;" - "&amp;IFERROR(INDEX('L2'!$G$6:$G$502,MATCH(H516,'L2'!$P$6:$P$502,0)),"  ")</f>
        <v xml:space="preserve">U.4.9 -   </v>
      </c>
      <c r="J516" s="5" t="str">
        <f>J507&amp;"."&amp;RIGHT(J515,LEN(J515)-4)+1</f>
        <v>U.5.9</v>
      </c>
      <c r="K516" s="6" t="str">
        <f>J516&amp;" - "&amp;IFERROR(INDEX('L2'!$G$6:$G$502,MATCH(J516,'L2'!$P$6:$P$502,0)),"  ")</f>
        <v xml:space="preserve">U.5.9 -   </v>
      </c>
      <c r="L516" s="5" t="str">
        <f>L507&amp;"."&amp;RIGHT(L515,LEN(L515)-4)+1</f>
        <v>U.6.9</v>
      </c>
      <c r="M516" s="6" t="str">
        <f>L516&amp;" - "&amp;IFERROR(INDEX('L2'!$G$6:$G$502,MATCH(L516,'L2'!$P$6:$P$502,0)),"  ")</f>
        <v xml:space="preserve">U.6.9 -   </v>
      </c>
      <c r="N516" s="5" t="str">
        <f>N507&amp;"."&amp;RIGHT(N515,LEN(N515)-4)+1</f>
        <v>U.7.9</v>
      </c>
      <c r="O516" s="6" t="str">
        <f>N516&amp;" - "&amp;IFERROR(INDEX('L2'!$G$6:$G$502,MATCH(N516,'L2'!$P$6:$P$502,0)),"  ")</f>
        <v xml:space="preserve">U.7.9 -   </v>
      </c>
      <c r="P516" s="5" t="str">
        <f>P507&amp;"."&amp;RIGHT(P515,LEN(P515)-4)+1</f>
        <v>U.8.9</v>
      </c>
      <c r="Q516" s="6" t="str">
        <f>P516&amp;" - "&amp;IFERROR(INDEX('L2'!$G$6:$G$502,MATCH(P516,'L2'!$P$6:$P$502,0)),"  ")</f>
        <v xml:space="preserve">U.8.9 -   </v>
      </c>
      <c r="R516" s="5" t="str">
        <f>R507&amp;"."&amp;RIGHT(R515,LEN(R515)-4)+1</f>
        <v>U.9.9</v>
      </c>
      <c r="S516" s="6" t="str">
        <f>R516&amp;" - "&amp;IFERROR(INDEX('L2'!$G$6:$G$502,MATCH(R516,'L2'!$P$6:$P$502,0)),"  ")</f>
        <v xml:space="preserve">U.9.9 -   </v>
      </c>
      <c r="T516" s="5" t="str">
        <f>T507&amp;"."&amp;RIGHT(T515,LEN(T515)-5)+1</f>
        <v>U.10.9</v>
      </c>
      <c r="U516" s="6" t="str">
        <f>T516&amp;" - "&amp;IFERROR(INDEX('L2'!$G$6:$G$502,MATCH(T516,'L2'!$P$6:$P$502,0)),"  ")</f>
        <v xml:space="preserve">U.10.9 -   </v>
      </c>
    </row>
    <row r="517" spans="2:21" ht="16">
      <c r="B517" s="5" t="str">
        <f>B507&amp;"."&amp;RIGHT(B516,LEN(B516)-4)+1</f>
        <v>U.1.10</v>
      </c>
      <c r="C517" s="6" t="str">
        <f>B517&amp;" - "&amp;IFERROR(INDEX('L2'!$G$6:$G$502,MATCH(B517,'L2'!$P$6:$P$502,0)),"  ")</f>
        <v xml:space="preserve">U.1.10 -   </v>
      </c>
      <c r="D517" s="5" t="str">
        <f>D507&amp;"."&amp;RIGHT(D516,LEN(D516)-4)+1</f>
        <v>U.2.10</v>
      </c>
      <c r="E517" s="6" t="str">
        <f>D517&amp;" - "&amp;IFERROR(INDEX('L2'!$G$6:$G$502,MATCH(D517,'L2'!$P$6:$P$502,0)),"  ")</f>
        <v xml:space="preserve">U.2.10 -   </v>
      </c>
      <c r="F517" s="5" t="str">
        <f>F507&amp;"."&amp;RIGHT(F516,LEN(F516)-4)+1</f>
        <v>U.3.10</v>
      </c>
      <c r="G517" s="6" t="str">
        <f>F517&amp;" - "&amp;IFERROR(INDEX('L2'!$G$6:$G$502,MATCH(F517,'L2'!$P$6:$P$502,0)),"  ")</f>
        <v xml:space="preserve">U.3.10 -   </v>
      </c>
      <c r="H517" s="5" t="str">
        <f>H507&amp;"."&amp;RIGHT(H516,LEN(H516)-4)+1</f>
        <v>U.4.10</v>
      </c>
      <c r="I517" s="6" t="str">
        <f>H517&amp;" - "&amp;IFERROR(INDEX('L2'!$G$6:$G$502,MATCH(H517,'L2'!$P$6:$P$502,0)),"  ")</f>
        <v xml:space="preserve">U.4.10 -   </v>
      </c>
      <c r="J517" s="5" t="str">
        <f>J507&amp;"."&amp;RIGHT(J516,LEN(J516)-4)+1</f>
        <v>U.5.10</v>
      </c>
      <c r="K517" s="6" t="str">
        <f>J517&amp;" - "&amp;IFERROR(INDEX('L2'!$G$6:$G$502,MATCH(J517,'L2'!$P$6:$P$502,0)),"  ")</f>
        <v xml:space="preserve">U.5.10 -   </v>
      </c>
      <c r="L517" s="5" t="str">
        <f>L507&amp;"."&amp;RIGHT(L516,LEN(L516)-4)+1</f>
        <v>U.6.10</v>
      </c>
      <c r="M517" s="6" t="str">
        <f>L517&amp;" - "&amp;IFERROR(INDEX('L2'!$G$6:$G$502,MATCH(L517,'L2'!$P$6:$P$502,0)),"  ")</f>
        <v xml:space="preserve">U.6.10 -   </v>
      </c>
      <c r="N517" s="5" t="str">
        <f>N507&amp;"."&amp;RIGHT(N516,LEN(N516)-4)+1</f>
        <v>U.7.10</v>
      </c>
      <c r="O517" s="6" t="str">
        <f>N517&amp;" - "&amp;IFERROR(INDEX('L2'!$G$6:$G$502,MATCH(N517,'L2'!$P$6:$P$502,0)),"  ")</f>
        <v xml:space="preserve">U.7.10 -   </v>
      </c>
      <c r="P517" s="5" t="str">
        <f>P507&amp;"."&amp;RIGHT(P516,LEN(P516)-4)+1</f>
        <v>U.8.10</v>
      </c>
      <c r="Q517" s="6" t="str">
        <f>P517&amp;" - "&amp;IFERROR(INDEX('L2'!$G$6:$G$502,MATCH(P517,'L2'!$P$6:$P$502,0)),"  ")</f>
        <v xml:space="preserve">U.8.10 -   </v>
      </c>
      <c r="R517" s="5" t="str">
        <f>R507&amp;"."&amp;RIGHT(R516,LEN(R516)-4)+1</f>
        <v>U.9.10</v>
      </c>
      <c r="S517" s="6" t="str">
        <f>R517&amp;" - "&amp;IFERROR(INDEX('L2'!$G$6:$G$502,MATCH(R517,'L2'!$P$6:$P$502,0)),"  ")</f>
        <v xml:space="preserve">U.9.10 -   </v>
      </c>
      <c r="T517" s="5" t="str">
        <f>T507&amp;"."&amp;RIGHT(T516,LEN(T516)-5)+1</f>
        <v>U.10.10</v>
      </c>
      <c r="U517" s="6" t="str">
        <f>T517&amp;" - "&amp;IFERROR(INDEX('L2'!$G$6:$G$502,MATCH(T517,'L2'!$P$6:$P$502,0)),"  ")</f>
        <v xml:space="preserve">U.10.10 -   </v>
      </c>
    </row>
    <row r="518" spans="2:21" ht="16">
      <c r="B518" s="5" t="str">
        <f>B507&amp;"."&amp;RIGHT(B517,LEN(B517)-4)+1</f>
        <v>U.1.11</v>
      </c>
      <c r="C518" s="6" t="str">
        <f>B518&amp;" - "&amp;IFERROR(INDEX('L2'!$G$6:$G$502,MATCH(B518,'L2'!$P$6:$P$502,0)),"  ")</f>
        <v xml:space="preserve">U.1.11 -   </v>
      </c>
      <c r="D518" s="5" t="str">
        <f>D507&amp;"."&amp;RIGHT(D517,LEN(D517)-4)+1</f>
        <v>U.2.11</v>
      </c>
      <c r="E518" s="6" t="str">
        <f>D518&amp;" - "&amp;IFERROR(INDEX('L2'!$G$6:$G$502,MATCH(D518,'L2'!$P$6:$P$502,0)),"  ")</f>
        <v xml:space="preserve">U.2.11 -   </v>
      </c>
      <c r="F518" s="5" t="str">
        <f>F507&amp;"."&amp;RIGHT(F517,LEN(F517)-4)+1</f>
        <v>U.3.11</v>
      </c>
      <c r="G518" s="6" t="str">
        <f>F518&amp;" - "&amp;IFERROR(INDEX('L2'!$G$6:$G$502,MATCH(F518,'L2'!$P$6:$P$502,0)),"  ")</f>
        <v xml:space="preserve">U.3.11 -   </v>
      </c>
      <c r="H518" s="5" t="str">
        <f>H507&amp;"."&amp;RIGHT(H517,LEN(H517)-4)+1</f>
        <v>U.4.11</v>
      </c>
      <c r="I518" s="6" t="str">
        <f>H518&amp;" - "&amp;IFERROR(INDEX('L2'!$G$6:$G$502,MATCH(H518,'L2'!$P$6:$P$502,0)),"  ")</f>
        <v xml:space="preserve">U.4.11 -   </v>
      </c>
      <c r="J518" s="5" t="str">
        <f>J507&amp;"."&amp;RIGHT(J517,LEN(J517)-4)+1</f>
        <v>U.5.11</v>
      </c>
      <c r="K518" s="6" t="str">
        <f>J518&amp;" - "&amp;IFERROR(INDEX('L2'!$G$6:$G$502,MATCH(J518,'L2'!$P$6:$P$502,0)),"  ")</f>
        <v xml:space="preserve">U.5.11 -   </v>
      </c>
      <c r="L518" s="5" t="str">
        <f>L507&amp;"."&amp;RIGHT(L517,LEN(L517)-4)+1</f>
        <v>U.6.11</v>
      </c>
      <c r="M518" s="6" t="str">
        <f>L518&amp;" - "&amp;IFERROR(INDEX('L2'!$G$6:$G$502,MATCH(L518,'L2'!$P$6:$P$502,0)),"  ")</f>
        <v xml:space="preserve">U.6.11 -   </v>
      </c>
      <c r="N518" s="5" t="str">
        <f>N507&amp;"."&amp;RIGHT(N517,LEN(N517)-4)+1</f>
        <v>U.7.11</v>
      </c>
      <c r="O518" s="6" t="str">
        <f>N518&amp;" - "&amp;IFERROR(INDEX('L2'!$G$6:$G$502,MATCH(N518,'L2'!$P$6:$P$502,0)),"  ")</f>
        <v xml:space="preserve">U.7.11 -   </v>
      </c>
      <c r="P518" s="5" t="str">
        <f>P507&amp;"."&amp;RIGHT(P517,LEN(P517)-4)+1</f>
        <v>U.8.11</v>
      </c>
      <c r="Q518" s="6" t="str">
        <f>P518&amp;" - "&amp;IFERROR(INDEX('L2'!$G$6:$G$502,MATCH(P518,'L2'!$P$6:$P$502,0)),"  ")</f>
        <v xml:space="preserve">U.8.11 -   </v>
      </c>
      <c r="R518" s="5" t="str">
        <f>R507&amp;"."&amp;RIGHT(R517,LEN(R517)-4)+1</f>
        <v>U.9.11</v>
      </c>
      <c r="S518" s="6" t="str">
        <f>R518&amp;" - "&amp;IFERROR(INDEX('L2'!$G$6:$G$502,MATCH(R518,'L2'!$P$6:$P$502,0)),"  ")</f>
        <v xml:space="preserve">U.9.11 -   </v>
      </c>
      <c r="T518" s="5" t="str">
        <f>T507&amp;"."&amp;RIGHT(T517,LEN(T517)-5)+1</f>
        <v>U.10.11</v>
      </c>
      <c r="U518" s="6" t="str">
        <f>T518&amp;" - "&amp;IFERROR(INDEX('L2'!$G$6:$G$502,MATCH(T518,'L2'!$P$6:$P$502,0)),"  ")</f>
        <v xml:space="preserve">U.10.11 -   </v>
      </c>
    </row>
    <row r="519" spans="2:21" ht="16">
      <c r="B519" s="5" t="str">
        <f>B507&amp;"."&amp;RIGHT(B518,LEN(B518)-4)+1</f>
        <v>U.1.12</v>
      </c>
      <c r="C519" s="6" t="str">
        <f>B519&amp;" - "&amp;IFERROR(INDEX('L2'!$G$6:$G$502,MATCH(B519,'L2'!$P$6:$P$502,0)),"  ")</f>
        <v xml:space="preserve">U.1.12 -   </v>
      </c>
      <c r="D519" s="5" t="str">
        <f>D507&amp;"."&amp;RIGHT(D518,LEN(D518)-4)+1</f>
        <v>U.2.12</v>
      </c>
      <c r="E519" s="6" t="str">
        <f>D519&amp;" - "&amp;IFERROR(INDEX('L2'!$G$6:$G$502,MATCH(D519,'L2'!$P$6:$P$502,0)),"  ")</f>
        <v xml:space="preserve">U.2.12 -   </v>
      </c>
      <c r="F519" s="5" t="str">
        <f>F507&amp;"."&amp;RIGHT(F518,LEN(F518)-4)+1</f>
        <v>U.3.12</v>
      </c>
      <c r="G519" s="6" t="str">
        <f>F519&amp;" - "&amp;IFERROR(INDEX('L2'!$G$6:$G$502,MATCH(F519,'L2'!$P$6:$P$502,0)),"  ")</f>
        <v xml:space="preserve">U.3.12 -   </v>
      </c>
      <c r="H519" s="5" t="str">
        <f>H507&amp;"."&amp;RIGHT(H518,LEN(H518)-4)+1</f>
        <v>U.4.12</v>
      </c>
      <c r="I519" s="6" t="str">
        <f>H519&amp;" - "&amp;IFERROR(INDEX('L2'!$G$6:$G$502,MATCH(H519,'L2'!$P$6:$P$502,0)),"  ")</f>
        <v xml:space="preserve">U.4.12 -   </v>
      </c>
      <c r="J519" s="5" t="str">
        <f>J507&amp;"."&amp;RIGHT(J518,LEN(J518)-4)+1</f>
        <v>U.5.12</v>
      </c>
      <c r="K519" s="6" t="str">
        <f>J519&amp;" - "&amp;IFERROR(INDEX('L2'!$G$6:$G$502,MATCH(J519,'L2'!$P$6:$P$502,0)),"  ")</f>
        <v xml:space="preserve">U.5.12 -   </v>
      </c>
      <c r="L519" s="5" t="str">
        <f>L507&amp;"."&amp;RIGHT(L518,LEN(L518)-4)+1</f>
        <v>U.6.12</v>
      </c>
      <c r="M519" s="6" t="str">
        <f>L519&amp;" - "&amp;IFERROR(INDEX('L2'!$G$6:$G$502,MATCH(L519,'L2'!$P$6:$P$502,0)),"  ")</f>
        <v xml:space="preserve">U.6.12 -   </v>
      </c>
      <c r="N519" s="5" t="str">
        <f>N507&amp;"."&amp;RIGHT(N518,LEN(N518)-4)+1</f>
        <v>U.7.12</v>
      </c>
      <c r="O519" s="6" t="str">
        <f>N519&amp;" - "&amp;IFERROR(INDEX('L2'!$G$6:$G$502,MATCH(N519,'L2'!$P$6:$P$502,0)),"  ")</f>
        <v xml:space="preserve">U.7.12 -   </v>
      </c>
      <c r="P519" s="5" t="str">
        <f>P507&amp;"."&amp;RIGHT(P518,LEN(P518)-4)+1</f>
        <v>U.8.12</v>
      </c>
      <c r="Q519" s="6" t="str">
        <f>P519&amp;" - "&amp;IFERROR(INDEX('L2'!$G$6:$G$502,MATCH(P519,'L2'!$P$6:$P$502,0)),"  ")</f>
        <v xml:space="preserve">U.8.12 -   </v>
      </c>
      <c r="R519" s="5" t="str">
        <f>R507&amp;"."&amp;RIGHT(R518,LEN(R518)-4)+1</f>
        <v>U.9.12</v>
      </c>
      <c r="S519" s="6" t="str">
        <f>R519&amp;" - "&amp;IFERROR(INDEX('L2'!$G$6:$G$502,MATCH(R519,'L2'!$P$6:$P$502,0)),"  ")</f>
        <v xml:space="preserve">U.9.12 -   </v>
      </c>
      <c r="T519" s="5" t="str">
        <f>T507&amp;"."&amp;RIGHT(T518,LEN(T518)-5)+1</f>
        <v>U.10.12</v>
      </c>
      <c r="U519" s="6" t="str">
        <f>T519&amp;" - "&amp;IFERROR(INDEX('L2'!$G$6:$G$502,MATCH(T519,'L2'!$P$6:$P$502,0)),"  ")</f>
        <v xml:space="preserve">U.10.12 -   </v>
      </c>
    </row>
    <row r="520" spans="2:21" ht="16">
      <c r="B520" s="5" t="str">
        <f>B507&amp;"."&amp;RIGHT(B519,LEN(B519)-4)+1</f>
        <v>U.1.13</v>
      </c>
      <c r="C520" s="6" t="str">
        <f>B520&amp;" - "&amp;IFERROR(INDEX('L2'!$G$6:$G$502,MATCH(B520,'L2'!$P$6:$P$502,0)),"  ")</f>
        <v xml:space="preserve">U.1.13 -   </v>
      </c>
      <c r="D520" s="5" t="str">
        <f>D507&amp;"."&amp;RIGHT(D519,LEN(D519)-4)+1</f>
        <v>U.2.13</v>
      </c>
      <c r="E520" s="6" t="str">
        <f>D520&amp;" - "&amp;IFERROR(INDEX('L2'!$G$6:$G$502,MATCH(D520,'L2'!$P$6:$P$502,0)),"  ")</f>
        <v xml:space="preserve">U.2.13 -   </v>
      </c>
      <c r="F520" s="5" t="str">
        <f>F507&amp;"."&amp;RIGHT(F519,LEN(F519)-4)+1</f>
        <v>U.3.13</v>
      </c>
      <c r="G520" s="6" t="str">
        <f>F520&amp;" - "&amp;IFERROR(INDEX('L2'!$G$6:$G$502,MATCH(F520,'L2'!$P$6:$P$502,0)),"  ")</f>
        <v xml:space="preserve">U.3.13 -   </v>
      </c>
      <c r="H520" s="5" t="str">
        <f>H507&amp;"."&amp;RIGHT(H519,LEN(H519)-4)+1</f>
        <v>U.4.13</v>
      </c>
      <c r="I520" s="6" t="str">
        <f>H520&amp;" - "&amp;IFERROR(INDEX('L2'!$G$6:$G$502,MATCH(H520,'L2'!$P$6:$P$502,0)),"  ")</f>
        <v xml:space="preserve">U.4.13 -   </v>
      </c>
      <c r="J520" s="5" t="str">
        <f>J507&amp;"."&amp;RIGHT(J519,LEN(J519)-4)+1</f>
        <v>U.5.13</v>
      </c>
      <c r="K520" s="6" t="str">
        <f>J520&amp;" - "&amp;IFERROR(INDEX('L2'!$G$6:$G$502,MATCH(J520,'L2'!$P$6:$P$502,0)),"  ")</f>
        <v xml:space="preserve">U.5.13 -   </v>
      </c>
      <c r="L520" s="5" t="str">
        <f>L507&amp;"."&amp;RIGHT(L519,LEN(L519)-4)+1</f>
        <v>U.6.13</v>
      </c>
      <c r="M520" s="6" t="str">
        <f>L520&amp;" - "&amp;IFERROR(INDEX('L2'!$G$6:$G$502,MATCH(L520,'L2'!$P$6:$P$502,0)),"  ")</f>
        <v xml:space="preserve">U.6.13 -   </v>
      </c>
      <c r="N520" s="5" t="str">
        <f>N507&amp;"."&amp;RIGHT(N519,LEN(N519)-4)+1</f>
        <v>U.7.13</v>
      </c>
      <c r="O520" s="6" t="str">
        <f>N520&amp;" - "&amp;IFERROR(INDEX('L2'!$G$6:$G$502,MATCH(N520,'L2'!$P$6:$P$502,0)),"  ")</f>
        <v xml:space="preserve">U.7.13 -   </v>
      </c>
      <c r="P520" s="5" t="str">
        <f>P507&amp;"."&amp;RIGHT(P519,LEN(P519)-4)+1</f>
        <v>U.8.13</v>
      </c>
      <c r="Q520" s="6" t="str">
        <f>P520&amp;" - "&amp;IFERROR(INDEX('L2'!$G$6:$G$502,MATCH(P520,'L2'!$P$6:$P$502,0)),"  ")</f>
        <v xml:space="preserve">U.8.13 -   </v>
      </c>
      <c r="R520" s="5" t="str">
        <f>R507&amp;"."&amp;RIGHT(R519,LEN(R519)-4)+1</f>
        <v>U.9.13</v>
      </c>
      <c r="S520" s="6" t="str">
        <f>R520&amp;" - "&amp;IFERROR(INDEX('L2'!$G$6:$G$502,MATCH(R520,'L2'!$P$6:$P$502,0)),"  ")</f>
        <v xml:space="preserve">U.9.13 -   </v>
      </c>
      <c r="T520" s="5" t="str">
        <f>T507&amp;"."&amp;RIGHT(T519,LEN(T519)-5)+1</f>
        <v>U.10.13</v>
      </c>
      <c r="U520" s="6" t="str">
        <f>T520&amp;" - "&amp;IFERROR(INDEX('L2'!$G$6:$G$502,MATCH(T520,'L2'!$P$6:$P$502,0)),"  ")</f>
        <v xml:space="preserve">U.10.13 -   </v>
      </c>
    </row>
    <row r="521" spans="2:21" ht="16">
      <c r="B521" s="5" t="str">
        <f>B507&amp;"."&amp;RIGHT(B520,LEN(B520)-4)+1</f>
        <v>U.1.14</v>
      </c>
      <c r="C521" s="6" t="str">
        <f>B521&amp;" - "&amp;IFERROR(INDEX('L2'!$G$6:$G$502,MATCH(B521,'L2'!$P$6:$P$502,0)),"  ")</f>
        <v xml:space="preserve">U.1.14 -   </v>
      </c>
      <c r="D521" s="5" t="str">
        <f>D507&amp;"."&amp;RIGHT(D520,LEN(D520)-4)+1</f>
        <v>U.2.14</v>
      </c>
      <c r="E521" s="6" t="str">
        <f>D521&amp;" - "&amp;IFERROR(INDEX('L2'!$G$6:$G$502,MATCH(D521,'L2'!$P$6:$P$502,0)),"  ")</f>
        <v xml:space="preserve">U.2.14 -   </v>
      </c>
      <c r="F521" s="5" t="str">
        <f>F507&amp;"."&amp;RIGHT(F520,LEN(F520)-4)+1</f>
        <v>U.3.14</v>
      </c>
      <c r="G521" s="6" t="str">
        <f>F521&amp;" - "&amp;IFERROR(INDEX('L2'!$G$6:$G$502,MATCH(F521,'L2'!$P$6:$P$502,0)),"  ")</f>
        <v xml:space="preserve">U.3.14 -   </v>
      </c>
      <c r="H521" s="5" t="str">
        <f>H507&amp;"."&amp;RIGHT(H520,LEN(H520)-4)+1</f>
        <v>U.4.14</v>
      </c>
      <c r="I521" s="6" t="str">
        <f>H521&amp;" - "&amp;IFERROR(INDEX('L2'!$G$6:$G$502,MATCH(H521,'L2'!$P$6:$P$502,0)),"  ")</f>
        <v xml:space="preserve">U.4.14 -   </v>
      </c>
      <c r="J521" s="5" t="str">
        <f>J507&amp;"."&amp;RIGHT(J520,LEN(J520)-4)+1</f>
        <v>U.5.14</v>
      </c>
      <c r="K521" s="6" t="str">
        <f>J521&amp;" - "&amp;IFERROR(INDEX('L2'!$G$6:$G$502,MATCH(J521,'L2'!$P$6:$P$502,0)),"  ")</f>
        <v xml:space="preserve">U.5.14 -   </v>
      </c>
      <c r="L521" s="5" t="str">
        <f>L507&amp;"."&amp;RIGHT(L520,LEN(L520)-4)+1</f>
        <v>U.6.14</v>
      </c>
      <c r="M521" s="6" t="str">
        <f>L521&amp;" - "&amp;IFERROR(INDEX('L2'!$G$6:$G$502,MATCH(L521,'L2'!$P$6:$P$502,0)),"  ")</f>
        <v xml:space="preserve">U.6.14 -   </v>
      </c>
      <c r="N521" s="5" t="str">
        <f>N507&amp;"."&amp;RIGHT(N520,LEN(N520)-4)+1</f>
        <v>U.7.14</v>
      </c>
      <c r="O521" s="6" t="str">
        <f>N521&amp;" - "&amp;IFERROR(INDEX('L2'!$G$6:$G$502,MATCH(N521,'L2'!$P$6:$P$502,0)),"  ")</f>
        <v xml:space="preserve">U.7.14 -   </v>
      </c>
      <c r="P521" s="5" t="str">
        <f>P507&amp;"."&amp;RIGHT(P520,LEN(P520)-4)+1</f>
        <v>U.8.14</v>
      </c>
      <c r="Q521" s="6" t="str">
        <f>P521&amp;" - "&amp;IFERROR(INDEX('L2'!$G$6:$G$502,MATCH(P521,'L2'!$P$6:$P$502,0)),"  ")</f>
        <v xml:space="preserve">U.8.14 -   </v>
      </c>
      <c r="R521" s="5" t="str">
        <f>R507&amp;"."&amp;RIGHT(R520,LEN(R520)-4)+1</f>
        <v>U.9.14</v>
      </c>
      <c r="S521" s="6" t="str">
        <f>R521&amp;" - "&amp;IFERROR(INDEX('L2'!$G$6:$G$502,MATCH(R521,'L2'!$P$6:$P$502,0)),"  ")</f>
        <v xml:space="preserve">U.9.14 -   </v>
      </c>
      <c r="T521" s="5" t="str">
        <f>T507&amp;"."&amp;RIGHT(T520,LEN(T520)-5)+1</f>
        <v>U.10.14</v>
      </c>
      <c r="U521" s="6" t="str">
        <f>T521&amp;" - "&amp;IFERROR(INDEX('L2'!$G$6:$G$502,MATCH(T521,'L2'!$P$6:$P$502,0)),"  ")</f>
        <v xml:space="preserve">U.10.14 -   </v>
      </c>
    </row>
    <row r="522" spans="2:21" ht="16">
      <c r="B522" s="5" t="str">
        <f>B507&amp;"."&amp;RIGHT(B521,LEN(B521)-4)+1</f>
        <v>U.1.15</v>
      </c>
      <c r="C522" s="6" t="str">
        <f>B522&amp;" - "&amp;IFERROR(INDEX('L2'!$G$6:$G$502,MATCH(B522,'L2'!$P$6:$P$502,0)),"  ")</f>
        <v xml:space="preserve">U.1.15 -   </v>
      </c>
      <c r="D522" s="5" t="str">
        <f>D507&amp;"."&amp;RIGHT(D521,LEN(D521)-4)+1</f>
        <v>U.2.15</v>
      </c>
      <c r="E522" s="6" t="str">
        <f>D522&amp;" - "&amp;IFERROR(INDEX('L2'!$G$6:$G$502,MATCH(D522,'L2'!$P$6:$P$502,0)),"  ")</f>
        <v xml:space="preserve">U.2.15 -   </v>
      </c>
      <c r="F522" s="5" t="str">
        <f>F507&amp;"."&amp;RIGHT(F521,LEN(F521)-4)+1</f>
        <v>U.3.15</v>
      </c>
      <c r="G522" s="6" t="str">
        <f>F522&amp;" - "&amp;IFERROR(INDEX('L2'!$G$6:$G$502,MATCH(F522,'L2'!$P$6:$P$502,0)),"  ")</f>
        <v xml:space="preserve">U.3.15 -   </v>
      </c>
      <c r="H522" s="5" t="str">
        <f>H507&amp;"."&amp;RIGHT(H521,LEN(H521)-4)+1</f>
        <v>U.4.15</v>
      </c>
      <c r="I522" s="6" t="str">
        <f>H522&amp;" - "&amp;IFERROR(INDEX('L2'!$G$6:$G$502,MATCH(H522,'L2'!$P$6:$P$502,0)),"  ")</f>
        <v xml:space="preserve">U.4.15 -   </v>
      </c>
      <c r="J522" s="5" t="str">
        <f>J507&amp;"."&amp;RIGHT(J521,LEN(J521)-4)+1</f>
        <v>U.5.15</v>
      </c>
      <c r="K522" s="6" t="str">
        <f>J522&amp;" - "&amp;IFERROR(INDEX('L2'!$G$6:$G$502,MATCH(J522,'L2'!$P$6:$P$502,0)),"  ")</f>
        <v xml:space="preserve">U.5.15 -   </v>
      </c>
      <c r="L522" s="5" t="str">
        <f>L507&amp;"."&amp;RIGHT(L521,LEN(L521)-4)+1</f>
        <v>U.6.15</v>
      </c>
      <c r="M522" s="6" t="str">
        <f>L522&amp;" - "&amp;IFERROR(INDEX('L2'!$G$6:$G$502,MATCH(L522,'L2'!$P$6:$P$502,0)),"  ")</f>
        <v xml:space="preserve">U.6.15 -   </v>
      </c>
      <c r="N522" s="5" t="str">
        <f>N507&amp;"."&amp;RIGHT(N521,LEN(N521)-4)+1</f>
        <v>U.7.15</v>
      </c>
      <c r="O522" s="6" t="str">
        <f>N522&amp;" - "&amp;IFERROR(INDEX('L2'!$G$6:$G$502,MATCH(N522,'L2'!$P$6:$P$502,0)),"  ")</f>
        <v xml:space="preserve">U.7.15 -   </v>
      </c>
      <c r="P522" s="5" t="str">
        <f>P507&amp;"."&amp;RIGHT(P521,LEN(P521)-4)+1</f>
        <v>U.8.15</v>
      </c>
      <c r="Q522" s="6" t="str">
        <f>P522&amp;" - "&amp;IFERROR(INDEX('L2'!$G$6:$G$502,MATCH(P522,'L2'!$P$6:$P$502,0)),"  ")</f>
        <v xml:space="preserve">U.8.15 -   </v>
      </c>
      <c r="R522" s="5" t="str">
        <f>R507&amp;"."&amp;RIGHT(R521,LEN(R521)-4)+1</f>
        <v>U.9.15</v>
      </c>
      <c r="S522" s="6" t="str">
        <f>R522&amp;" - "&amp;IFERROR(INDEX('L2'!$G$6:$G$502,MATCH(R522,'L2'!$P$6:$P$502,0)),"  ")</f>
        <v xml:space="preserve">U.9.15 -   </v>
      </c>
      <c r="T522" s="5" t="str">
        <f>T507&amp;"."&amp;RIGHT(T521,LEN(T521)-5)+1</f>
        <v>U.10.15</v>
      </c>
      <c r="U522" s="6" t="str">
        <f>T522&amp;" - "&amp;IFERROR(INDEX('L2'!$G$6:$G$502,MATCH(T522,'L2'!$P$6:$P$502,0)),"  ")</f>
        <v xml:space="preserve">U.10.15 -   </v>
      </c>
    </row>
    <row r="523" spans="2:21" ht="16">
      <c r="B523" s="5" t="str">
        <f>B507&amp;"."&amp;RIGHT(B522,LEN(B522)-4)+1</f>
        <v>U.1.16</v>
      </c>
      <c r="C523" s="6" t="str">
        <f>B523&amp;" - "&amp;IFERROR(INDEX('L2'!$G$6:$G$502,MATCH(B523,'L2'!$P$6:$P$502,0)),"  ")</f>
        <v xml:space="preserve">U.1.16 -   </v>
      </c>
      <c r="D523" s="5" t="str">
        <f>D507&amp;"."&amp;RIGHT(D522,LEN(D522)-4)+1</f>
        <v>U.2.16</v>
      </c>
      <c r="E523" s="6" t="str">
        <f>D523&amp;" - "&amp;IFERROR(INDEX('L2'!$G$6:$G$502,MATCH(D523,'L2'!$P$6:$P$502,0)),"  ")</f>
        <v xml:space="preserve">U.2.16 -   </v>
      </c>
      <c r="F523" s="5" t="str">
        <f>F507&amp;"."&amp;RIGHT(F522,LEN(F522)-4)+1</f>
        <v>U.3.16</v>
      </c>
      <c r="G523" s="6" t="str">
        <f>F523&amp;" - "&amp;IFERROR(INDEX('L2'!$G$6:$G$502,MATCH(F523,'L2'!$P$6:$P$502,0)),"  ")</f>
        <v xml:space="preserve">U.3.16 -   </v>
      </c>
      <c r="H523" s="5" t="str">
        <f>H507&amp;"."&amp;RIGHT(H522,LEN(H522)-4)+1</f>
        <v>U.4.16</v>
      </c>
      <c r="I523" s="6" t="str">
        <f>H523&amp;" - "&amp;IFERROR(INDEX('L2'!$G$6:$G$502,MATCH(H523,'L2'!$P$6:$P$502,0)),"  ")</f>
        <v xml:space="preserve">U.4.16 -   </v>
      </c>
      <c r="J523" s="5" t="str">
        <f>J507&amp;"."&amp;RIGHT(J522,LEN(J522)-4)+1</f>
        <v>U.5.16</v>
      </c>
      <c r="K523" s="6" t="str">
        <f>J523&amp;" - "&amp;IFERROR(INDEX('L2'!$G$6:$G$502,MATCH(J523,'L2'!$P$6:$P$502,0)),"  ")</f>
        <v xml:space="preserve">U.5.16 -   </v>
      </c>
      <c r="L523" s="5" t="str">
        <f>L507&amp;"."&amp;RIGHT(L522,LEN(L522)-4)+1</f>
        <v>U.6.16</v>
      </c>
      <c r="M523" s="6" t="str">
        <f>L523&amp;" - "&amp;IFERROR(INDEX('L2'!$G$6:$G$502,MATCH(L523,'L2'!$P$6:$P$502,0)),"  ")</f>
        <v xml:space="preserve">U.6.16 -   </v>
      </c>
      <c r="N523" s="5" t="str">
        <f>N507&amp;"."&amp;RIGHT(N522,LEN(N522)-4)+1</f>
        <v>U.7.16</v>
      </c>
      <c r="O523" s="6" t="str">
        <f>N523&amp;" - "&amp;IFERROR(INDEX('L2'!$G$6:$G$502,MATCH(N523,'L2'!$P$6:$P$502,0)),"  ")</f>
        <v xml:space="preserve">U.7.16 -   </v>
      </c>
      <c r="P523" s="5" t="str">
        <f>P507&amp;"."&amp;RIGHT(P522,LEN(P522)-4)+1</f>
        <v>U.8.16</v>
      </c>
      <c r="Q523" s="6" t="str">
        <f>P523&amp;" - "&amp;IFERROR(INDEX('L2'!$G$6:$G$502,MATCH(P523,'L2'!$P$6:$P$502,0)),"  ")</f>
        <v xml:space="preserve">U.8.16 -   </v>
      </c>
      <c r="R523" s="5" t="str">
        <f>R507&amp;"."&amp;RIGHT(R522,LEN(R522)-4)+1</f>
        <v>U.9.16</v>
      </c>
      <c r="S523" s="6" t="str">
        <f>R523&amp;" - "&amp;IFERROR(INDEX('L2'!$G$6:$G$502,MATCH(R523,'L2'!$P$6:$P$502,0)),"  ")</f>
        <v xml:space="preserve">U.9.16 -   </v>
      </c>
      <c r="T523" s="5" t="str">
        <f>T507&amp;"."&amp;RIGHT(T522,LEN(T522)-5)+1</f>
        <v>U.10.16</v>
      </c>
      <c r="U523" s="6" t="str">
        <f>T523&amp;" - "&amp;IFERROR(INDEX('L2'!$G$6:$G$502,MATCH(T523,'L2'!$P$6:$P$502,0)),"  ")</f>
        <v xml:space="preserve">U.10.16 -   </v>
      </c>
    </row>
    <row r="524" spans="2:21" ht="16">
      <c r="B524" s="5" t="str">
        <f>B507&amp;"."&amp;RIGHT(B523,LEN(B523)-4)+1</f>
        <v>U.1.17</v>
      </c>
      <c r="C524" s="6" t="str">
        <f>B524&amp;" - "&amp;IFERROR(INDEX('L2'!$G$6:$G$502,MATCH(B524,'L2'!$P$6:$P$502,0)),"  ")</f>
        <v xml:space="preserve">U.1.17 -   </v>
      </c>
      <c r="D524" s="5" t="str">
        <f>D507&amp;"."&amp;RIGHT(D523,LEN(D523)-4)+1</f>
        <v>U.2.17</v>
      </c>
      <c r="E524" s="6" t="str">
        <f>D524&amp;" - "&amp;IFERROR(INDEX('L2'!$G$6:$G$502,MATCH(D524,'L2'!$P$6:$P$502,0)),"  ")</f>
        <v xml:space="preserve">U.2.17 -   </v>
      </c>
      <c r="F524" s="5" t="str">
        <f>F507&amp;"."&amp;RIGHT(F523,LEN(F523)-4)+1</f>
        <v>U.3.17</v>
      </c>
      <c r="G524" s="6" t="str">
        <f>F524&amp;" - "&amp;IFERROR(INDEX('L2'!$G$6:$G$502,MATCH(F524,'L2'!$P$6:$P$502,0)),"  ")</f>
        <v xml:space="preserve">U.3.17 -   </v>
      </c>
      <c r="H524" s="5" t="str">
        <f>H507&amp;"."&amp;RIGHT(H523,LEN(H523)-4)+1</f>
        <v>U.4.17</v>
      </c>
      <c r="I524" s="6" t="str">
        <f>H524&amp;" - "&amp;IFERROR(INDEX('L2'!$G$6:$G$502,MATCH(H524,'L2'!$P$6:$P$502,0)),"  ")</f>
        <v xml:space="preserve">U.4.17 -   </v>
      </c>
      <c r="J524" s="5" t="str">
        <f>J507&amp;"."&amp;RIGHT(J523,LEN(J523)-4)+1</f>
        <v>U.5.17</v>
      </c>
      <c r="K524" s="6" t="str">
        <f>J524&amp;" - "&amp;IFERROR(INDEX('L2'!$G$6:$G$502,MATCH(J524,'L2'!$P$6:$P$502,0)),"  ")</f>
        <v xml:space="preserve">U.5.17 -   </v>
      </c>
      <c r="L524" s="5" t="str">
        <f>L507&amp;"."&amp;RIGHT(L523,LEN(L523)-4)+1</f>
        <v>U.6.17</v>
      </c>
      <c r="M524" s="6" t="str">
        <f>L524&amp;" - "&amp;IFERROR(INDEX('L2'!$G$6:$G$502,MATCH(L524,'L2'!$P$6:$P$502,0)),"  ")</f>
        <v xml:space="preserve">U.6.17 -   </v>
      </c>
      <c r="N524" s="5" t="str">
        <f>N507&amp;"."&amp;RIGHT(N523,LEN(N523)-4)+1</f>
        <v>U.7.17</v>
      </c>
      <c r="O524" s="6" t="str">
        <f>N524&amp;" - "&amp;IFERROR(INDEX('L2'!$G$6:$G$502,MATCH(N524,'L2'!$P$6:$P$502,0)),"  ")</f>
        <v xml:space="preserve">U.7.17 -   </v>
      </c>
      <c r="P524" s="5" t="str">
        <f>P507&amp;"."&amp;RIGHT(P523,LEN(P523)-4)+1</f>
        <v>U.8.17</v>
      </c>
      <c r="Q524" s="6" t="str">
        <f>P524&amp;" - "&amp;IFERROR(INDEX('L2'!$G$6:$G$502,MATCH(P524,'L2'!$P$6:$P$502,0)),"  ")</f>
        <v xml:space="preserve">U.8.17 -   </v>
      </c>
      <c r="R524" s="5" t="str">
        <f>R507&amp;"."&amp;RIGHT(R523,LEN(R523)-4)+1</f>
        <v>U.9.17</v>
      </c>
      <c r="S524" s="6" t="str">
        <f>R524&amp;" - "&amp;IFERROR(INDEX('L2'!$G$6:$G$502,MATCH(R524,'L2'!$P$6:$P$502,0)),"  ")</f>
        <v xml:space="preserve">U.9.17 -   </v>
      </c>
      <c r="T524" s="5" t="str">
        <f>T507&amp;"."&amp;RIGHT(T523,LEN(T523)-5)+1</f>
        <v>U.10.17</v>
      </c>
      <c r="U524" s="6" t="str">
        <f>T524&amp;" - "&amp;IFERROR(INDEX('L2'!$G$6:$G$502,MATCH(T524,'L2'!$P$6:$P$502,0)),"  ")</f>
        <v xml:space="preserve">U.10.17 -   </v>
      </c>
    </row>
    <row r="525" spans="2:21" ht="16">
      <c r="B525" s="5" t="str">
        <f>B507&amp;"."&amp;RIGHT(B524,LEN(B524)-4)+1</f>
        <v>U.1.18</v>
      </c>
      <c r="C525" s="6" t="str">
        <f>B525&amp;" - "&amp;IFERROR(INDEX('L2'!$G$6:$G$502,MATCH(B525,'L2'!$P$6:$P$502,0)),"  ")</f>
        <v xml:space="preserve">U.1.18 -   </v>
      </c>
      <c r="D525" s="5" t="str">
        <f>D507&amp;"."&amp;RIGHT(D524,LEN(D524)-4)+1</f>
        <v>U.2.18</v>
      </c>
      <c r="E525" s="6" t="str">
        <f>D525&amp;" - "&amp;IFERROR(INDEX('L2'!$G$6:$G$502,MATCH(D525,'L2'!$P$6:$P$502,0)),"  ")</f>
        <v xml:space="preserve">U.2.18 -   </v>
      </c>
      <c r="F525" s="5" t="str">
        <f>F507&amp;"."&amp;RIGHT(F524,LEN(F524)-4)+1</f>
        <v>U.3.18</v>
      </c>
      <c r="G525" s="6" t="str">
        <f>F525&amp;" - "&amp;IFERROR(INDEX('L2'!$G$6:$G$502,MATCH(F525,'L2'!$P$6:$P$502,0)),"  ")</f>
        <v xml:space="preserve">U.3.18 -   </v>
      </c>
      <c r="H525" s="5" t="str">
        <f>H507&amp;"."&amp;RIGHT(H524,LEN(H524)-4)+1</f>
        <v>U.4.18</v>
      </c>
      <c r="I525" s="6" t="str">
        <f>H525&amp;" - "&amp;IFERROR(INDEX('L2'!$G$6:$G$502,MATCH(H525,'L2'!$P$6:$P$502,0)),"  ")</f>
        <v xml:space="preserve">U.4.18 -   </v>
      </c>
      <c r="J525" s="5" t="str">
        <f>J507&amp;"."&amp;RIGHT(J524,LEN(J524)-4)+1</f>
        <v>U.5.18</v>
      </c>
      <c r="K525" s="6" t="str">
        <f>J525&amp;" - "&amp;IFERROR(INDEX('L2'!$G$6:$G$502,MATCH(J525,'L2'!$P$6:$P$502,0)),"  ")</f>
        <v xml:space="preserve">U.5.18 -   </v>
      </c>
      <c r="L525" s="5" t="str">
        <f>L507&amp;"."&amp;RIGHT(L524,LEN(L524)-4)+1</f>
        <v>U.6.18</v>
      </c>
      <c r="M525" s="6" t="str">
        <f>L525&amp;" - "&amp;IFERROR(INDEX('L2'!$G$6:$G$502,MATCH(L525,'L2'!$P$6:$P$502,0)),"  ")</f>
        <v xml:space="preserve">U.6.18 -   </v>
      </c>
      <c r="N525" s="5" t="str">
        <f>N507&amp;"."&amp;RIGHT(N524,LEN(N524)-4)+1</f>
        <v>U.7.18</v>
      </c>
      <c r="O525" s="6" t="str">
        <f>N525&amp;" - "&amp;IFERROR(INDEX('L2'!$G$6:$G$502,MATCH(N525,'L2'!$P$6:$P$502,0)),"  ")</f>
        <v xml:space="preserve">U.7.18 -   </v>
      </c>
      <c r="P525" s="5" t="str">
        <f>P507&amp;"."&amp;RIGHT(P524,LEN(P524)-4)+1</f>
        <v>U.8.18</v>
      </c>
      <c r="Q525" s="6" t="str">
        <f>P525&amp;" - "&amp;IFERROR(INDEX('L2'!$G$6:$G$502,MATCH(P525,'L2'!$P$6:$P$502,0)),"  ")</f>
        <v xml:space="preserve">U.8.18 -   </v>
      </c>
      <c r="R525" s="5" t="str">
        <f>R507&amp;"."&amp;RIGHT(R524,LEN(R524)-4)+1</f>
        <v>U.9.18</v>
      </c>
      <c r="S525" s="6" t="str">
        <f>R525&amp;" - "&amp;IFERROR(INDEX('L2'!$G$6:$G$502,MATCH(R525,'L2'!$P$6:$P$502,0)),"  ")</f>
        <v xml:space="preserve">U.9.18 -   </v>
      </c>
      <c r="T525" s="5" t="str">
        <f>T507&amp;"."&amp;RIGHT(T524,LEN(T524)-5)+1</f>
        <v>U.10.18</v>
      </c>
      <c r="U525" s="6" t="str">
        <f>T525&amp;" - "&amp;IFERROR(INDEX('L2'!$G$6:$G$502,MATCH(T525,'L2'!$P$6:$P$502,0)),"  ")</f>
        <v xml:space="preserve">U.10.18 -   </v>
      </c>
    </row>
    <row r="526" spans="2:21" ht="16">
      <c r="B526" s="5" t="str">
        <f>B507&amp;"."&amp;RIGHT(B525,LEN(B525)-4)+1</f>
        <v>U.1.19</v>
      </c>
      <c r="C526" s="6" t="str">
        <f>B526&amp;" - "&amp;IFERROR(INDEX('L2'!$G$6:$G$502,MATCH(B526,'L2'!$P$6:$P$502,0)),"  ")</f>
        <v xml:space="preserve">U.1.19 -   </v>
      </c>
      <c r="D526" s="5" t="str">
        <f>D507&amp;"."&amp;RIGHT(D525,LEN(D525)-4)+1</f>
        <v>U.2.19</v>
      </c>
      <c r="E526" s="6" t="str">
        <f>D526&amp;" - "&amp;IFERROR(INDEX('L2'!$G$6:$G$502,MATCH(D526,'L2'!$P$6:$P$502,0)),"  ")</f>
        <v xml:space="preserve">U.2.19 -   </v>
      </c>
      <c r="F526" s="5" t="str">
        <f>F507&amp;"."&amp;RIGHT(F525,LEN(F525)-4)+1</f>
        <v>U.3.19</v>
      </c>
      <c r="G526" s="6" t="str">
        <f>F526&amp;" - "&amp;IFERROR(INDEX('L2'!$G$6:$G$502,MATCH(F526,'L2'!$P$6:$P$502,0)),"  ")</f>
        <v xml:space="preserve">U.3.19 -   </v>
      </c>
      <c r="H526" s="5" t="str">
        <f>H507&amp;"."&amp;RIGHT(H525,LEN(H525)-4)+1</f>
        <v>U.4.19</v>
      </c>
      <c r="I526" s="6" t="str">
        <f>H526&amp;" - "&amp;IFERROR(INDEX('L2'!$G$6:$G$502,MATCH(H526,'L2'!$P$6:$P$502,0)),"  ")</f>
        <v xml:space="preserve">U.4.19 -   </v>
      </c>
      <c r="J526" s="5" t="str">
        <f>J507&amp;"."&amp;RIGHT(J525,LEN(J525)-4)+1</f>
        <v>U.5.19</v>
      </c>
      <c r="K526" s="6" t="str">
        <f>J526&amp;" - "&amp;IFERROR(INDEX('L2'!$G$6:$G$502,MATCH(J526,'L2'!$P$6:$P$502,0)),"  ")</f>
        <v xml:space="preserve">U.5.19 -   </v>
      </c>
      <c r="L526" s="5" t="str">
        <f>L507&amp;"."&amp;RIGHT(L525,LEN(L525)-4)+1</f>
        <v>U.6.19</v>
      </c>
      <c r="M526" s="6" t="str">
        <f>L526&amp;" - "&amp;IFERROR(INDEX('L2'!$G$6:$G$502,MATCH(L526,'L2'!$P$6:$P$502,0)),"  ")</f>
        <v xml:space="preserve">U.6.19 -   </v>
      </c>
      <c r="N526" s="5" t="str">
        <f>N507&amp;"."&amp;RIGHT(N525,LEN(N525)-4)+1</f>
        <v>U.7.19</v>
      </c>
      <c r="O526" s="6" t="str">
        <f>N526&amp;" - "&amp;IFERROR(INDEX('L2'!$G$6:$G$502,MATCH(N526,'L2'!$P$6:$P$502,0)),"  ")</f>
        <v xml:space="preserve">U.7.19 -   </v>
      </c>
      <c r="P526" s="5" t="str">
        <f>P507&amp;"."&amp;RIGHT(P525,LEN(P525)-4)+1</f>
        <v>U.8.19</v>
      </c>
      <c r="Q526" s="6" t="str">
        <f>P526&amp;" - "&amp;IFERROR(INDEX('L2'!$G$6:$G$502,MATCH(P526,'L2'!$P$6:$P$502,0)),"  ")</f>
        <v xml:space="preserve">U.8.19 -   </v>
      </c>
      <c r="R526" s="5" t="str">
        <f>R507&amp;"."&amp;RIGHT(R525,LEN(R525)-4)+1</f>
        <v>U.9.19</v>
      </c>
      <c r="S526" s="6" t="str">
        <f>R526&amp;" - "&amp;IFERROR(INDEX('L2'!$G$6:$G$502,MATCH(R526,'L2'!$P$6:$P$502,0)),"  ")</f>
        <v xml:space="preserve">U.9.19 -   </v>
      </c>
      <c r="T526" s="5" t="str">
        <f>T507&amp;"."&amp;RIGHT(T525,LEN(T525)-5)+1</f>
        <v>U.10.19</v>
      </c>
      <c r="U526" s="6" t="str">
        <f>T526&amp;" - "&amp;IFERROR(INDEX('L2'!$G$6:$G$502,MATCH(T526,'L2'!$P$6:$P$502,0)),"  ")</f>
        <v xml:space="preserve">U.10.19 -   </v>
      </c>
    </row>
    <row r="527" spans="2:21" ht="16">
      <c r="B527" s="5" t="str">
        <f>B507&amp;"."&amp;RIGHT(B526,LEN(B526)-4)+1</f>
        <v>U.1.20</v>
      </c>
      <c r="C527" s="6" t="str">
        <f>B527&amp;" - "&amp;IFERROR(INDEX('L2'!$G$6:$G$502,MATCH(B527,'L2'!$P$6:$P$502,0)),"  ")</f>
        <v xml:space="preserve">U.1.20 -   </v>
      </c>
      <c r="D527" s="5" t="str">
        <f>D507&amp;"."&amp;RIGHT(D526,LEN(D526)-4)+1</f>
        <v>U.2.20</v>
      </c>
      <c r="E527" s="6" t="str">
        <f>D527&amp;" - "&amp;IFERROR(INDEX('L2'!$G$6:$G$502,MATCH(D527,'L2'!$P$6:$P$502,0)),"  ")</f>
        <v xml:space="preserve">U.2.20 -   </v>
      </c>
      <c r="F527" s="5" t="str">
        <f>F507&amp;"."&amp;RIGHT(F526,LEN(F526)-4)+1</f>
        <v>U.3.20</v>
      </c>
      <c r="G527" s="6" t="str">
        <f>F527&amp;" - "&amp;IFERROR(INDEX('L2'!$G$6:$G$502,MATCH(F527,'L2'!$P$6:$P$502,0)),"  ")</f>
        <v xml:space="preserve">U.3.20 -   </v>
      </c>
      <c r="H527" s="5" t="str">
        <f>H507&amp;"."&amp;RIGHT(H526,LEN(H526)-4)+1</f>
        <v>U.4.20</v>
      </c>
      <c r="I527" s="6" t="str">
        <f>H527&amp;" - "&amp;IFERROR(INDEX('L2'!$G$6:$G$502,MATCH(H527,'L2'!$P$6:$P$502,0)),"  ")</f>
        <v xml:space="preserve">U.4.20 -   </v>
      </c>
      <c r="J527" s="5" t="str">
        <f>J507&amp;"."&amp;RIGHT(J526,LEN(J526)-4)+1</f>
        <v>U.5.20</v>
      </c>
      <c r="K527" s="6" t="str">
        <f>J527&amp;" - "&amp;IFERROR(INDEX('L2'!$G$6:$G$502,MATCH(J527,'L2'!$P$6:$P$502,0)),"  ")</f>
        <v xml:space="preserve">U.5.20 -   </v>
      </c>
      <c r="L527" s="5" t="str">
        <f>L507&amp;"."&amp;RIGHT(L526,LEN(L526)-4)+1</f>
        <v>U.6.20</v>
      </c>
      <c r="M527" s="6" t="str">
        <f>L527&amp;" - "&amp;IFERROR(INDEX('L2'!$G$6:$G$502,MATCH(L527,'L2'!$P$6:$P$502,0)),"  ")</f>
        <v xml:space="preserve">U.6.20 -   </v>
      </c>
      <c r="N527" s="5" t="str">
        <f>N507&amp;"."&amp;RIGHT(N526,LEN(N526)-4)+1</f>
        <v>U.7.20</v>
      </c>
      <c r="O527" s="6" t="str">
        <f>N527&amp;" - "&amp;IFERROR(INDEX('L2'!$G$6:$G$502,MATCH(N527,'L2'!$P$6:$P$502,0)),"  ")</f>
        <v xml:space="preserve">U.7.20 -   </v>
      </c>
      <c r="P527" s="5" t="str">
        <f>P507&amp;"."&amp;RIGHT(P526,LEN(P526)-4)+1</f>
        <v>U.8.20</v>
      </c>
      <c r="Q527" s="6" t="str">
        <f>P527&amp;" - "&amp;IFERROR(INDEX('L2'!$G$6:$G$502,MATCH(P527,'L2'!$P$6:$P$502,0)),"  ")</f>
        <v xml:space="preserve">U.8.20 -   </v>
      </c>
      <c r="R527" s="5" t="str">
        <f>R507&amp;"."&amp;RIGHT(R526,LEN(R526)-4)+1</f>
        <v>U.9.20</v>
      </c>
      <c r="S527" s="6" t="str">
        <f>R527&amp;" - "&amp;IFERROR(INDEX('L2'!$G$6:$G$502,MATCH(R527,'L2'!$P$6:$P$502,0)),"  ")</f>
        <v xml:space="preserve">U.9.20 -   </v>
      </c>
      <c r="T527" s="5" t="str">
        <f>T507&amp;"."&amp;RIGHT(T526,LEN(T526)-5)+1</f>
        <v>U.10.20</v>
      </c>
      <c r="U527" s="6" t="str">
        <f>T527&amp;" - "&amp;IFERROR(INDEX('L2'!$G$6:$G$502,MATCH(T527,'L2'!$P$6:$P$502,0)),"  ")</f>
        <v xml:space="preserve">U.10.20 -   </v>
      </c>
    </row>
    <row r="529" spans="2:21" ht="16">
      <c r="B529" s="158" t="str">
        <f>"Level 3 - "&amp;INDEX($C$6:$C$31,MATCH($B$27,$B$6:$B$31,0))&amp;" ("&amp;$B$27&amp;")"</f>
        <v>Level 3 - V -    (V)</v>
      </c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</row>
    <row r="530" spans="2:21" ht="16">
      <c r="B530" s="18" t="str">
        <f>MID(B529,LEN(B529)-1,1)&amp;".1"</f>
        <v>V.1</v>
      </c>
      <c r="C530" s="18" t="str">
        <f>IFERROR(INDEX('L2'!$E$6:$E$502,MATCH(B530,'L2'!$O$6:$O$502,0)),"  ")</f>
        <v xml:space="preserve">  </v>
      </c>
      <c r="D530" s="18" t="str">
        <f>LEFT(B530,1)&amp;"."&amp;RIGHT(B530,1)+1</f>
        <v>V.2</v>
      </c>
      <c r="E530" s="18" t="str">
        <f>IFERROR(INDEX('L2'!$E$6:$E$502,MATCH(D530,'L2'!$O$6:$O$502,0)),"  ")</f>
        <v xml:space="preserve">  </v>
      </c>
      <c r="F530" s="18" t="str">
        <f>LEFT(D530,1)&amp;"."&amp;RIGHT(D530,1)+1</f>
        <v>V.3</v>
      </c>
      <c r="G530" s="18" t="str">
        <f>IFERROR(INDEX('L2'!$E$6:$E$502,MATCH(F530,'L2'!$O$6:$O$502,0)),"  ")</f>
        <v xml:space="preserve">  </v>
      </c>
      <c r="H530" s="18" t="str">
        <f>LEFT(F530,1)&amp;"."&amp;RIGHT(F530,1)+1</f>
        <v>V.4</v>
      </c>
      <c r="I530" s="18" t="str">
        <f>IFERROR(INDEX('L2'!$E$6:$E$502,MATCH(H530,'L2'!$O$6:$O$502,0)),"  ")</f>
        <v xml:space="preserve">  </v>
      </c>
      <c r="J530" s="18" t="str">
        <f>LEFT(H530,1)&amp;"."&amp;RIGHT(H530,1)+1</f>
        <v>V.5</v>
      </c>
      <c r="K530" s="18" t="str">
        <f>IFERROR(INDEX('L2'!$E$6:$E$502,MATCH(J530,'L2'!$O$6:$O$502,0)),"  ")</f>
        <v xml:space="preserve">  </v>
      </c>
      <c r="L530" s="18" t="str">
        <f>LEFT(J530,1)&amp;"."&amp;RIGHT(J530,1)+1</f>
        <v>V.6</v>
      </c>
      <c r="M530" s="18" t="str">
        <f>IFERROR(INDEX('L2'!$E$6:$E$502,MATCH(L530,'L2'!$O$6:$O$502,0)),"  ")</f>
        <v xml:space="preserve">  </v>
      </c>
      <c r="N530" s="18" t="str">
        <f>LEFT(L530,1)&amp;"."&amp;RIGHT(L530,1)+1</f>
        <v>V.7</v>
      </c>
      <c r="O530" s="18" t="str">
        <f>IFERROR(INDEX('L2'!$E$6:$E$502,MATCH(N530,'L2'!$O$6:$O$502,0)),"  ")</f>
        <v xml:space="preserve">  </v>
      </c>
      <c r="P530" s="18" t="str">
        <f>LEFT(N530,1)&amp;"."&amp;RIGHT(N530,1)+1</f>
        <v>V.8</v>
      </c>
      <c r="Q530" s="18" t="str">
        <f>IFERROR(INDEX('L2'!$E$6:$E$502,MATCH(P530,'L2'!$O$6:$O$502,0)),"  ")</f>
        <v xml:space="preserve">  </v>
      </c>
      <c r="R530" s="18" t="str">
        <f>LEFT(P530,1)&amp;"."&amp;RIGHT(P530,1)+1</f>
        <v>V.9</v>
      </c>
      <c r="S530" s="18" t="str">
        <f>IFERROR(INDEX('L2'!$E$6:$E$502,MATCH(R530,'L2'!$O$6:$O$502,0)),"  ")</f>
        <v xml:space="preserve">  </v>
      </c>
      <c r="T530" s="18" t="str">
        <f>LEFT(R530,1)&amp;"."&amp;RIGHT(R530,1)+1</f>
        <v>V.10</v>
      </c>
      <c r="U530" s="18" t="str">
        <f>IFERROR(INDEX('L2'!$E$6:$E$502,MATCH(T530,'L2'!$O$6:$O$502,0)),"  ")</f>
        <v xml:space="preserve">  </v>
      </c>
    </row>
    <row r="531" spans="2:21" ht="16">
      <c r="B531" s="5" t="str">
        <f>B530&amp;".1"</f>
        <v>V.1.1</v>
      </c>
      <c r="C531" s="6" t="str">
        <f>B531&amp;" - "&amp;IFERROR(INDEX('L2'!$G$6:$G$502,MATCH(B531,'L2'!$P$6:$P$502,0)),"  ")</f>
        <v xml:space="preserve">V.1.1 -   </v>
      </c>
      <c r="D531" s="5" t="str">
        <f>D530&amp;".1"</f>
        <v>V.2.1</v>
      </c>
      <c r="E531" s="6" t="str">
        <f>D531&amp;" - "&amp;IFERROR(INDEX('L2'!$G$6:$G$502,MATCH(D531,'L2'!$P$6:$P$502,0)),"  ")</f>
        <v xml:space="preserve">V.2.1 -   </v>
      </c>
      <c r="F531" s="5" t="str">
        <f>F530&amp;".1"</f>
        <v>V.3.1</v>
      </c>
      <c r="G531" s="6" t="str">
        <f>F531&amp;" - "&amp;IFERROR(INDEX('L2'!$G$6:$G$502,MATCH(F531,'L2'!$P$6:$P$502,0)),"  ")</f>
        <v xml:space="preserve">V.3.1 -   </v>
      </c>
      <c r="H531" s="5" t="str">
        <f>H530&amp;".1"</f>
        <v>V.4.1</v>
      </c>
      <c r="I531" s="6" t="str">
        <f>H531&amp;" - "&amp;IFERROR(INDEX('L2'!$G$6:$G$502,MATCH(H531,'L2'!$P$6:$P$502,0)),"  ")</f>
        <v xml:space="preserve">V.4.1 -   </v>
      </c>
      <c r="J531" s="5" t="str">
        <f>J530&amp;".1"</f>
        <v>V.5.1</v>
      </c>
      <c r="K531" s="6" t="str">
        <f>J531&amp;" - "&amp;IFERROR(INDEX('L2'!$G$6:$G$502,MATCH(J531,'L2'!$P$6:$P$502,0)),"  ")</f>
        <v xml:space="preserve">V.5.1 -   </v>
      </c>
      <c r="L531" s="5" t="str">
        <f>L530&amp;".1"</f>
        <v>V.6.1</v>
      </c>
      <c r="M531" s="6" t="str">
        <f>L531&amp;" - "&amp;IFERROR(INDEX('L2'!$G$6:$G$502,MATCH(L531,'L2'!$P$6:$P$502,0)),"  ")</f>
        <v xml:space="preserve">V.6.1 -   </v>
      </c>
      <c r="N531" s="5" t="str">
        <f>N530&amp;".1"</f>
        <v>V.7.1</v>
      </c>
      <c r="O531" s="6" t="str">
        <f>N531&amp;" - "&amp;IFERROR(INDEX('L2'!$G$6:$G$502,MATCH(N531,'L2'!$P$6:$P$502,0)),"  ")</f>
        <v xml:space="preserve">V.7.1 -   </v>
      </c>
      <c r="P531" s="5" t="str">
        <f>P530&amp;".1"</f>
        <v>V.8.1</v>
      </c>
      <c r="Q531" s="6" t="str">
        <f>P531&amp;" - "&amp;IFERROR(INDEX('L2'!$G$6:$G$502,MATCH(P531,'L2'!$P$6:$P$502,0)),"  ")</f>
        <v xml:space="preserve">V.8.1 -   </v>
      </c>
      <c r="R531" s="5" t="str">
        <f>R530&amp;".1"</f>
        <v>V.9.1</v>
      </c>
      <c r="S531" s="6" t="str">
        <f>R531&amp;" - "&amp;IFERROR(INDEX('L2'!$G$6:$G$502,MATCH(R531,'L2'!$P$6:$P$502,0)),"  ")</f>
        <v xml:space="preserve">V.9.1 -   </v>
      </c>
      <c r="T531" s="5" t="str">
        <f>T530&amp;".1"</f>
        <v>V.10.1</v>
      </c>
      <c r="U531" s="6" t="str">
        <f>T531&amp;" - "&amp;IFERROR(INDEX('L2'!$G$6:$G$502,MATCH(T531,'L2'!$P$6:$P$502,0)),"  ")</f>
        <v xml:space="preserve">V.10.1 -   </v>
      </c>
    </row>
    <row r="532" spans="2:21" ht="16">
      <c r="B532" s="5" t="str">
        <f>B530&amp;"."&amp;RIGHT(B531,LEN(B531)-4)+1</f>
        <v>V.1.2</v>
      </c>
      <c r="C532" s="6" t="str">
        <f>B532&amp;" - "&amp;IFERROR(INDEX('L2'!$G$6:$G$502,MATCH(B532,'L2'!$P$6:$P$502,0)),"  ")</f>
        <v xml:space="preserve">V.1.2 -   </v>
      </c>
      <c r="D532" s="5" t="str">
        <f>D530&amp;"."&amp;RIGHT(D531,LEN(D531)-4)+1</f>
        <v>V.2.2</v>
      </c>
      <c r="E532" s="6" t="str">
        <f>D532&amp;" - "&amp;IFERROR(INDEX('L2'!$G$6:$G$502,MATCH(D532,'L2'!$P$6:$P$502,0)),"  ")</f>
        <v xml:space="preserve">V.2.2 -   </v>
      </c>
      <c r="F532" s="5" t="str">
        <f>F530&amp;"."&amp;RIGHT(F531,LEN(F531)-4)+1</f>
        <v>V.3.2</v>
      </c>
      <c r="G532" s="6" t="str">
        <f>F532&amp;" - "&amp;IFERROR(INDEX('L2'!$G$6:$G$502,MATCH(F532,'L2'!$P$6:$P$502,0)),"  ")</f>
        <v xml:space="preserve">V.3.2 -   </v>
      </c>
      <c r="H532" s="5" t="str">
        <f>H530&amp;"."&amp;RIGHT(H531,LEN(H531)-4)+1</f>
        <v>V.4.2</v>
      </c>
      <c r="I532" s="6" t="str">
        <f>H532&amp;" - "&amp;IFERROR(INDEX('L2'!$G$6:$G$502,MATCH(H532,'L2'!$P$6:$P$502,0)),"  ")</f>
        <v xml:space="preserve">V.4.2 -   </v>
      </c>
      <c r="J532" s="5" t="str">
        <f>J530&amp;"."&amp;RIGHT(J531,LEN(J531)-4)+1</f>
        <v>V.5.2</v>
      </c>
      <c r="K532" s="6" t="str">
        <f>J532&amp;" - "&amp;IFERROR(INDEX('L2'!$G$6:$G$502,MATCH(J532,'L2'!$P$6:$P$502,0)),"  ")</f>
        <v xml:space="preserve">V.5.2 -   </v>
      </c>
      <c r="L532" s="5" t="str">
        <f>L530&amp;"."&amp;RIGHT(L531,LEN(L531)-4)+1</f>
        <v>V.6.2</v>
      </c>
      <c r="M532" s="6" t="str">
        <f>L532&amp;" - "&amp;IFERROR(INDEX('L2'!$G$6:$G$502,MATCH(L532,'L2'!$P$6:$P$502,0)),"  ")</f>
        <v xml:space="preserve">V.6.2 -   </v>
      </c>
      <c r="N532" s="5" t="str">
        <f>N530&amp;"."&amp;RIGHT(N531,LEN(N531)-4)+1</f>
        <v>V.7.2</v>
      </c>
      <c r="O532" s="6" t="str">
        <f>N532&amp;" - "&amp;IFERROR(INDEX('L2'!$G$6:$G$502,MATCH(N532,'L2'!$P$6:$P$502,0)),"  ")</f>
        <v xml:space="preserve">V.7.2 -   </v>
      </c>
      <c r="P532" s="5" t="str">
        <f>P530&amp;"."&amp;RIGHT(P531,LEN(P531)-4)+1</f>
        <v>V.8.2</v>
      </c>
      <c r="Q532" s="6" t="str">
        <f>P532&amp;" - "&amp;IFERROR(INDEX('L2'!$G$6:$G$502,MATCH(P532,'L2'!$P$6:$P$502,0)),"  ")</f>
        <v xml:space="preserve">V.8.2 -   </v>
      </c>
      <c r="R532" s="5" t="str">
        <f>R530&amp;"."&amp;RIGHT(R531,LEN(R531)-4)+1</f>
        <v>V.9.2</v>
      </c>
      <c r="S532" s="6" t="str">
        <f>R532&amp;" - "&amp;IFERROR(INDEX('L2'!$G$6:$G$502,MATCH(R532,'L2'!$P$6:$P$502,0)),"  ")</f>
        <v xml:space="preserve">V.9.2 -   </v>
      </c>
      <c r="T532" s="5" t="str">
        <f>T530&amp;"."&amp;RIGHT(T531,LEN(T531)-5)+1</f>
        <v>V.10.2</v>
      </c>
      <c r="U532" s="6" t="str">
        <f>T532&amp;" - "&amp;IFERROR(INDEX('L2'!$G$6:$G$502,MATCH(T532,'L2'!$P$6:$P$502,0)),"  ")</f>
        <v xml:space="preserve">V.10.2 -   </v>
      </c>
    </row>
    <row r="533" spans="2:21" ht="16">
      <c r="B533" s="5" t="str">
        <f>B530&amp;"."&amp;RIGHT(B532,LEN(B532)-4)+1</f>
        <v>V.1.3</v>
      </c>
      <c r="C533" s="6" t="str">
        <f>B533&amp;" - "&amp;IFERROR(INDEX('L2'!$G$6:$G$502,MATCH(B533,'L2'!$P$6:$P$502,0)),"  ")</f>
        <v xml:space="preserve">V.1.3 -   </v>
      </c>
      <c r="D533" s="5" t="str">
        <f>D530&amp;"."&amp;RIGHT(D532,LEN(D532)-4)+1</f>
        <v>V.2.3</v>
      </c>
      <c r="E533" s="6" t="str">
        <f>D533&amp;" - "&amp;IFERROR(INDEX('L2'!$G$6:$G$502,MATCH(D533,'L2'!$P$6:$P$502,0)),"  ")</f>
        <v xml:space="preserve">V.2.3 -   </v>
      </c>
      <c r="F533" s="5" t="str">
        <f>F530&amp;"."&amp;RIGHT(F532,LEN(F532)-4)+1</f>
        <v>V.3.3</v>
      </c>
      <c r="G533" s="6" t="str">
        <f>F533&amp;" - "&amp;IFERROR(INDEX('L2'!$G$6:$G$502,MATCH(F533,'L2'!$P$6:$P$502,0)),"  ")</f>
        <v xml:space="preserve">V.3.3 -   </v>
      </c>
      <c r="H533" s="5" t="str">
        <f>H530&amp;"."&amp;RIGHT(H532,LEN(H532)-4)+1</f>
        <v>V.4.3</v>
      </c>
      <c r="I533" s="6" t="str">
        <f>H533&amp;" - "&amp;IFERROR(INDEX('L2'!$G$6:$G$502,MATCH(H533,'L2'!$P$6:$P$502,0)),"  ")</f>
        <v xml:space="preserve">V.4.3 -   </v>
      </c>
      <c r="J533" s="5" t="str">
        <f>J530&amp;"."&amp;RIGHT(J532,LEN(J532)-4)+1</f>
        <v>V.5.3</v>
      </c>
      <c r="K533" s="6" t="str">
        <f>J533&amp;" - "&amp;IFERROR(INDEX('L2'!$G$6:$G$502,MATCH(J533,'L2'!$P$6:$P$502,0)),"  ")</f>
        <v xml:space="preserve">V.5.3 -   </v>
      </c>
      <c r="L533" s="5" t="str">
        <f>L530&amp;"."&amp;RIGHT(L532,LEN(L532)-4)+1</f>
        <v>V.6.3</v>
      </c>
      <c r="M533" s="6" t="str">
        <f>L533&amp;" - "&amp;IFERROR(INDEX('L2'!$G$6:$G$502,MATCH(L533,'L2'!$P$6:$P$502,0)),"  ")</f>
        <v xml:space="preserve">V.6.3 -   </v>
      </c>
      <c r="N533" s="5" t="str">
        <f>N530&amp;"."&amp;RIGHT(N532,LEN(N532)-4)+1</f>
        <v>V.7.3</v>
      </c>
      <c r="O533" s="6" t="str">
        <f>N533&amp;" - "&amp;IFERROR(INDEX('L2'!$G$6:$G$502,MATCH(N533,'L2'!$P$6:$P$502,0)),"  ")</f>
        <v xml:space="preserve">V.7.3 -   </v>
      </c>
      <c r="P533" s="5" t="str">
        <f>P530&amp;"."&amp;RIGHT(P532,LEN(P532)-4)+1</f>
        <v>V.8.3</v>
      </c>
      <c r="Q533" s="6" t="str">
        <f>P533&amp;" - "&amp;IFERROR(INDEX('L2'!$G$6:$G$502,MATCH(P533,'L2'!$P$6:$P$502,0)),"  ")</f>
        <v xml:space="preserve">V.8.3 -   </v>
      </c>
      <c r="R533" s="5" t="str">
        <f>R530&amp;"."&amp;RIGHT(R532,LEN(R532)-4)+1</f>
        <v>V.9.3</v>
      </c>
      <c r="S533" s="6" t="str">
        <f>R533&amp;" - "&amp;IFERROR(INDEX('L2'!$G$6:$G$502,MATCH(R533,'L2'!$P$6:$P$502,0)),"  ")</f>
        <v xml:space="preserve">V.9.3 -   </v>
      </c>
      <c r="T533" s="5" t="str">
        <f>T530&amp;"."&amp;RIGHT(T532,LEN(T532)-5)+1</f>
        <v>V.10.3</v>
      </c>
      <c r="U533" s="6" t="str">
        <f>T533&amp;" - "&amp;IFERROR(INDEX('L2'!$G$6:$G$502,MATCH(T533,'L2'!$P$6:$P$502,0)),"  ")</f>
        <v xml:space="preserve">V.10.3 -   </v>
      </c>
    </row>
    <row r="534" spans="2:21" ht="16">
      <c r="B534" s="5" t="str">
        <f>B530&amp;"."&amp;RIGHT(B533,LEN(B533)-4)+1</f>
        <v>V.1.4</v>
      </c>
      <c r="C534" s="6" t="str">
        <f>B534&amp;" - "&amp;IFERROR(INDEX('L2'!$G$6:$G$502,MATCH(B534,'L2'!$P$6:$P$502,0)),"  ")</f>
        <v xml:space="preserve">V.1.4 -   </v>
      </c>
      <c r="D534" s="5" t="str">
        <f>D530&amp;"."&amp;RIGHT(D533,LEN(D533)-4)+1</f>
        <v>V.2.4</v>
      </c>
      <c r="E534" s="6" t="str">
        <f>D534&amp;" - "&amp;IFERROR(INDEX('L2'!$G$6:$G$502,MATCH(D534,'L2'!$P$6:$P$502,0)),"  ")</f>
        <v xml:space="preserve">V.2.4 -   </v>
      </c>
      <c r="F534" s="5" t="str">
        <f>F530&amp;"."&amp;RIGHT(F533,LEN(F533)-4)+1</f>
        <v>V.3.4</v>
      </c>
      <c r="G534" s="6" t="str">
        <f>F534&amp;" - "&amp;IFERROR(INDEX('L2'!$G$6:$G$502,MATCH(F534,'L2'!$P$6:$P$502,0)),"  ")</f>
        <v xml:space="preserve">V.3.4 -   </v>
      </c>
      <c r="H534" s="5" t="str">
        <f>H530&amp;"."&amp;RIGHT(H533,LEN(H533)-4)+1</f>
        <v>V.4.4</v>
      </c>
      <c r="I534" s="6" t="str">
        <f>H534&amp;" - "&amp;IFERROR(INDEX('L2'!$G$6:$G$502,MATCH(H534,'L2'!$P$6:$P$502,0)),"  ")</f>
        <v xml:space="preserve">V.4.4 -   </v>
      </c>
      <c r="J534" s="5" t="str">
        <f>J530&amp;"."&amp;RIGHT(J533,LEN(J533)-4)+1</f>
        <v>V.5.4</v>
      </c>
      <c r="K534" s="6" t="str">
        <f>J534&amp;" - "&amp;IFERROR(INDEX('L2'!$G$6:$G$502,MATCH(J534,'L2'!$P$6:$P$502,0)),"  ")</f>
        <v xml:space="preserve">V.5.4 -   </v>
      </c>
      <c r="L534" s="5" t="str">
        <f>L530&amp;"."&amp;RIGHT(L533,LEN(L533)-4)+1</f>
        <v>V.6.4</v>
      </c>
      <c r="M534" s="6" t="str">
        <f>L534&amp;" - "&amp;IFERROR(INDEX('L2'!$G$6:$G$502,MATCH(L534,'L2'!$P$6:$P$502,0)),"  ")</f>
        <v xml:space="preserve">V.6.4 -   </v>
      </c>
      <c r="N534" s="5" t="str">
        <f>N530&amp;"."&amp;RIGHT(N533,LEN(N533)-4)+1</f>
        <v>V.7.4</v>
      </c>
      <c r="O534" s="6" t="str">
        <f>N534&amp;" - "&amp;IFERROR(INDEX('L2'!$G$6:$G$502,MATCH(N534,'L2'!$P$6:$P$502,0)),"  ")</f>
        <v xml:space="preserve">V.7.4 -   </v>
      </c>
      <c r="P534" s="5" t="str">
        <f>P530&amp;"."&amp;RIGHT(P533,LEN(P533)-4)+1</f>
        <v>V.8.4</v>
      </c>
      <c r="Q534" s="6" t="str">
        <f>P534&amp;" - "&amp;IFERROR(INDEX('L2'!$G$6:$G$502,MATCH(P534,'L2'!$P$6:$P$502,0)),"  ")</f>
        <v xml:space="preserve">V.8.4 -   </v>
      </c>
      <c r="R534" s="5" t="str">
        <f>R530&amp;"."&amp;RIGHT(R533,LEN(R533)-4)+1</f>
        <v>V.9.4</v>
      </c>
      <c r="S534" s="6" t="str">
        <f>R534&amp;" - "&amp;IFERROR(INDEX('L2'!$G$6:$G$502,MATCH(R534,'L2'!$P$6:$P$502,0)),"  ")</f>
        <v xml:space="preserve">V.9.4 -   </v>
      </c>
      <c r="T534" s="5" t="str">
        <f>T530&amp;"."&amp;RIGHT(T533,LEN(T533)-5)+1</f>
        <v>V.10.4</v>
      </c>
      <c r="U534" s="6" t="str">
        <f>T534&amp;" - "&amp;IFERROR(INDEX('L2'!$G$6:$G$502,MATCH(T534,'L2'!$P$6:$P$502,0)),"  ")</f>
        <v xml:space="preserve">V.10.4 -   </v>
      </c>
    </row>
    <row r="535" spans="2:21" ht="16">
      <c r="B535" s="5" t="str">
        <f>B530&amp;"."&amp;RIGHT(B534,LEN(B534)-4)+1</f>
        <v>V.1.5</v>
      </c>
      <c r="C535" s="6" t="str">
        <f>B535&amp;" - "&amp;IFERROR(INDEX('L2'!$G$6:$G$502,MATCH(B535,'L2'!$P$6:$P$502,0)),"  ")</f>
        <v xml:space="preserve">V.1.5 -   </v>
      </c>
      <c r="D535" s="5" t="str">
        <f>D530&amp;"."&amp;RIGHT(D534,LEN(D534)-4)+1</f>
        <v>V.2.5</v>
      </c>
      <c r="E535" s="6" t="str">
        <f>D535&amp;" - "&amp;IFERROR(INDEX('L2'!$G$6:$G$502,MATCH(D535,'L2'!$P$6:$P$502,0)),"  ")</f>
        <v xml:space="preserve">V.2.5 -   </v>
      </c>
      <c r="F535" s="5" t="str">
        <f>F530&amp;"."&amp;RIGHT(F534,LEN(F534)-4)+1</f>
        <v>V.3.5</v>
      </c>
      <c r="G535" s="6" t="str">
        <f>F535&amp;" - "&amp;IFERROR(INDEX('L2'!$G$6:$G$502,MATCH(F535,'L2'!$P$6:$P$502,0)),"  ")</f>
        <v xml:space="preserve">V.3.5 -   </v>
      </c>
      <c r="H535" s="5" t="str">
        <f>H530&amp;"."&amp;RIGHT(H534,LEN(H534)-4)+1</f>
        <v>V.4.5</v>
      </c>
      <c r="I535" s="6" t="str">
        <f>H535&amp;" - "&amp;IFERROR(INDEX('L2'!$G$6:$G$502,MATCH(H535,'L2'!$P$6:$P$502,0)),"  ")</f>
        <v xml:space="preserve">V.4.5 -   </v>
      </c>
      <c r="J535" s="5" t="str">
        <f>J530&amp;"."&amp;RIGHT(J534,LEN(J534)-4)+1</f>
        <v>V.5.5</v>
      </c>
      <c r="K535" s="6" t="str">
        <f>J535&amp;" - "&amp;IFERROR(INDEX('L2'!$G$6:$G$502,MATCH(J535,'L2'!$P$6:$P$502,0)),"  ")</f>
        <v xml:space="preserve">V.5.5 -   </v>
      </c>
      <c r="L535" s="5" t="str">
        <f>L530&amp;"."&amp;RIGHT(L534,LEN(L534)-4)+1</f>
        <v>V.6.5</v>
      </c>
      <c r="M535" s="6" t="str">
        <f>L535&amp;" - "&amp;IFERROR(INDEX('L2'!$G$6:$G$502,MATCH(L535,'L2'!$P$6:$P$502,0)),"  ")</f>
        <v xml:space="preserve">V.6.5 -   </v>
      </c>
      <c r="N535" s="5" t="str">
        <f>N530&amp;"."&amp;RIGHT(N534,LEN(N534)-4)+1</f>
        <v>V.7.5</v>
      </c>
      <c r="O535" s="6" t="str">
        <f>N535&amp;" - "&amp;IFERROR(INDEX('L2'!$G$6:$G$502,MATCH(N535,'L2'!$P$6:$P$502,0)),"  ")</f>
        <v xml:space="preserve">V.7.5 -   </v>
      </c>
      <c r="P535" s="5" t="str">
        <f>P530&amp;"."&amp;RIGHT(P534,LEN(P534)-4)+1</f>
        <v>V.8.5</v>
      </c>
      <c r="Q535" s="6" t="str">
        <f>P535&amp;" - "&amp;IFERROR(INDEX('L2'!$G$6:$G$502,MATCH(P535,'L2'!$P$6:$P$502,0)),"  ")</f>
        <v xml:space="preserve">V.8.5 -   </v>
      </c>
      <c r="R535" s="5" t="str">
        <f>R530&amp;"."&amp;RIGHT(R534,LEN(R534)-4)+1</f>
        <v>V.9.5</v>
      </c>
      <c r="S535" s="6" t="str">
        <f>R535&amp;" - "&amp;IFERROR(INDEX('L2'!$G$6:$G$502,MATCH(R535,'L2'!$P$6:$P$502,0)),"  ")</f>
        <v xml:space="preserve">V.9.5 -   </v>
      </c>
      <c r="T535" s="5" t="str">
        <f>T530&amp;"."&amp;RIGHT(T534,LEN(T534)-5)+1</f>
        <v>V.10.5</v>
      </c>
      <c r="U535" s="6" t="str">
        <f>T535&amp;" - "&amp;IFERROR(INDEX('L2'!$G$6:$G$502,MATCH(T535,'L2'!$P$6:$P$502,0)),"  ")</f>
        <v xml:space="preserve">V.10.5 -   </v>
      </c>
    </row>
    <row r="536" spans="2:21" ht="16">
      <c r="B536" s="5" t="str">
        <f>B530&amp;"."&amp;RIGHT(B535,LEN(B535)-4)+1</f>
        <v>V.1.6</v>
      </c>
      <c r="C536" s="6" t="str">
        <f>B536&amp;" - "&amp;IFERROR(INDEX('L2'!$G$6:$G$502,MATCH(B536,'L2'!$P$6:$P$502,0)),"  ")</f>
        <v xml:space="preserve">V.1.6 -   </v>
      </c>
      <c r="D536" s="5" t="str">
        <f>D530&amp;"."&amp;RIGHT(D535,LEN(D535)-4)+1</f>
        <v>V.2.6</v>
      </c>
      <c r="E536" s="6" t="str">
        <f>D536&amp;" - "&amp;IFERROR(INDEX('L2'!$G$6:$G$502,MATCH(D536,'L2'!$P$6:$P$502,0)),"  ")</f>
        <v xml:space="preserve">V.2.6 -   </v>
      </c>
      <c r="F536" s="5" t="str">
        <f>F530&amp;"."&amp;RIGHT(F535,LEN(F535)-4)+1</f>
        <v>V.3.6</v>
      </c>
      <c r="G536" s="6" t="str">
        <f>F536&amp;" - "&amp;IFERROR(INDEX('L2'!$G$6:$G$502,MATCH(F536,'L2'!$P$6:$P$502,0)),"  ")</f>
        <v xml:space="preserve">V.3.6 -   </v>
      </c>
      <c r="H536" s="5" t="str">
        <f>H530&amp;"."&amp;RIGHT(H535,LEN(H535)-4)+1</f>
        <v>V.4.6</v>
      </c>
      <c r="I536" s="6" t="str">
        <f>H536&amp;" - "&amp;IFERROR(INDEX('L2'!$G$6:$G$502,MATCH(H536,'L2'!$P$6:$P$502,0)),"  ")</f>
        <v xml:space="preserve">V.4.6 -   </v>
      </c>
      <c r="J536" s="5" t="str">
        <f>J530&amp;"."&amp;RIGHT(J535,LEN(J535)-4)+1</f>
        <v>V.5.6</v>
      </c>
      <c r="K536" s="6" t="str">
        <f>J536&amp;" - "&amp;IFERROR(INDEX('L2'!$G$6:$G$502,MATCH(J536,'L2'!$P$6:$P$502,0)),"  ")</f>
        <v xml:space="preserve">V.5.6 -   </v>
      </c>
      <c r="L536" s="5" t="str">
        <f>L530&amp;"."&amp;RIGHT(L535,LEN(L535)-4)+1</f>
        <v>V.6.6</v>
      </c>
      <c r="M536" s="6" t="str">
        <f>L536&amp;" - "&amp;IFERROR(INDEX('L2'!$G$6:$G$502,MATCH(L536,'L2'!$P$6:$P$502,0)),"  ")</f>
        <v xml:space="preserve">V.6.6 -   </v>
      </c>
      <c r="N536" s="5" t="str">
        <f>N530&amp;"."&amp;RIGHT(N535,LEN(N535)-4)+1</f>
        <v>V.7.6</v>
      </c>
      <c r="O536" s="6" t="str">
        <f>N536&amp;" - "&amp;IFERROR(INDEX('L2'!$G$6:$G$502,MATCH(N536,'L2'!$P$6:$P$502,0)),"  ")</f>
        <v xml:space="preserve">V.7.6 -   </v>
      </c>
      <c r="P536" s="5" t="str">
        <f>P530&amp;"."&amp;RIGHT(P535,LEN(P535)-4)+1</f>
        <v>V.8.6</v>
      </c>
      <c r="Q536" s="6" t="str">
        <f>P536&amp;" - "&amp;IFERROR(INDEX('L2'!$G$6:$G$502,MATCH(P536,'L2'!$P$6:$P$502,0)),"  ")</f>
        <v xml:space="preserve">V.8.6 -   </v>
      </c>
      <c r="R536" s="5" t="str">
        <f>R530&amp;"."&amp;RIGHT(R535,LEN(R535)-4)+1</f>
        <v>V.9.6</v>
      </c>
      <c r="S536" s="6" t="str">
        <f>R536&amp;" - "&amp;IFERROR(INDEX('L2'!$G$6:$G$502,MATCH(R536,'L2'!$P$6:$P$502,0)),"  ")</f>
        <v xml:space="preserve">V.9.6 -   </v>
      </c>
      <c r="T536" s="5" t="str">
        <f>T530&amp;"."&amp;RIGHT(T535,LEN(T535)-5)+1</f>
        <v>V.10.6</v>
      </c>
      <c r="U536" s="6" t="str">
        <f>T536&amp;" - "&amp;IFERROR(INDEX('L2'!$G$6:$G$502,MATCH(T536,'L2'!$P$6:$P$502,0)),"  ")</f>
        <v xml:space="preserve">V.10.6 -   </v>
      </c>
    </row>
    <row r="537" spans="2:21" ht="16">
      <c r="B537" s="5" t="str">
        <f>B530&amp;"."&amp;RIGHT(B536,LEN(B536)-4)+1</f>
        <v>V.1.7</v>
      </c>
      <c r="C537" s="6" t="str">
        <f>B537&amp;" - "&amp;IFERROR(INDEX('L2'!$G$6:$G$502,MATCH(B537,'L2'!$P$6:$P$502,0)),"  ")</f>
        <v xml:space="preserve">V.1.7 -   </v>
      </c>
      <c r="D537" s="5" t="str">
        <f>D530&amp;"."&amp;RIGHT(D536,LEN(D536)-4)+1</f>
        <v>V.2.7</v>
      </c>
      <c r="E537" s="6" t="str">
        <f>D537&amp;" - "&amp;IFERROR(INDEX('L2'!$G$6:$G$502,MATCH(D537,'L2'!$P$6:$P$502,0)),"  ")</f>
        <v xml:space="preserve">V.2.7 -   </v>
      </c>
      <c r="F537" s="5" t="str">
        <f>F530&amp;"."&amp;RIGHT(F536,LEN(F536)-4)+1</f>
        <v>V.3.7</v>
      </c>
      <c r="G537" s="6" t="str">
        <f>F537&amp;" - "&amp;IFERROR(INDEX('L2'!$G$6:$G$502,MATCH(F537,'L2'!$P$6:$P$502,0)),"  ")</f>
        <v xml:space="preserve">V.3.7 -   </v>
      </c>
      <c r="H537" s="5" t="str">
        <f>H530&amp;"."&amp;RIGHT(H536,LEN(H536)-4)+1</f>
        <v>V.4.7</v>
      </c>
      <c r="I537" s="6" t="str">
        <f>H537&amp;" - "&amp;IFERROR(INDEX('L2'!$G$6:$G$502,MATCH(H537,'L2'!$P$6:$P$502,0)),"  ")</f>
        <v xml:space="preserve">V.4.7 -   </v>
      </c>
      <c r="J537" s="5" t="str">
        <f>J530&amp;"."&amp;RIGHT(J536,LEN(J536)-4)+1</f>
        <v>V.5.7</v>
      </c>
      <c r="K537" s="6" t="str">
        <f>J537&amp;" - "&amp;IFERROR(INDEX('L2'!$G$6:$G$502,MATCH(J537,'L2'!$P$6:$P$502,0)),"  ")</f>
        <v xml:space="preserve">V.5.7 -   </v>
      </c>
      <c r="L537" s="5" t="str">
        <f>L530&amp;"."&amp;RIGHT(L536,LEN(L536)-4)+1</f>
        <v>V.6.7</v>
      </c>
      <c r="M537" s="6" t="str">
        <f>L537&amp;" - "&amp;IFERROR(INDEX('L2'!$G$6:$G$502,MATCH(L537,'L2'!$P$6:$P$502,0)),"  ")</f>
        <v xml:space="preserve">V.6.7 -   </v>
      </c>
      <c r="N537" s="5" t="str">
        <f>N530&amp;"."&amp;RIGHT(N536,LEN(N536)-4)+1</f>
        <v>V.7.7</v>
      </c>
      <c r="O537" s="6" t="str">
        <f>N537&amp;" - "&amp;IFERROR(INDEX('L2'!$G$6:$G$502,MATCH(N537,'L2'!$P$6:$P$502,0)),"  ")</f>
        <v xml:space="preserve">V.7.7 -   </v>
      </c>
      <c r="P537" s="5" t="str">
        <f>P530&amp;"."&amp;RIGHT(P536,LEN(P536)-4)+1</f>
        <v>V.8.7</v>
      </c>
      <c r="Q537" s="6" t="str">
        <f>P537&amp;" - "&amp;IFERROR(INDEX('L2'!$G$6:$G$502,MATCH(P537,'L2'!$P$6:$P$502,0)),"  ")</f>
        <v xml:space="preserve">V.8.7 -   </v>
      </c>
      <c r="R537" s="5" t="str">
        <f>R530&amp;"."&amp;RIGHT(R536,LEN(R536)-4)+1</f>
        <v>V.9.7</v>
      </c>
      <c r="S537" s="6" t="str">
        <f>R537&amp;" - "&amp;IFERROR(INDEX('L2'!$G$6:$G$502,MATCH(R537,'L2'!$P$6:$P$502,0)),"  ")</f>
        <v xml:space="preserve">V.9.7 -   </v>
      </c>
      <c r="T537" s="5" t="str">
        <f>T530&amp;"."&amp;RIGHT(T536,LEN(T536)-5)+1</f>
        <v>V.10.7</v>
      </c>
      <c r="U537" s="6" t="str">
        <f>T537&amp;" - "&amp;IFERROR(INDEX('L2'!$G$6:$G$502,MATCH(T537,'L2'!$P$6:$P$502,0)),"  ")</f>
        <v xml:space="preserve">V.10.7 -   </v>
      </c>
    </row>
    <row r="538" spans="2:21" ht="16">
      <c r="B538" s="5" t="str">
        <f>B530&amp;"."&amp;RIGHT(B537,LEN(B537)-4)+1</f>
        <v>V.1.8</v>
      </c>
      <c r="C538" s="6" t="str">
        <f>B538&amp;" - "&amp;IFERROR(INDEX('L2'!$G$6:$G$502,MATCH(B538,'L2'!$P$6:$P$502,0)),"  ")</f>
        <v xml:space="preserve">V.1.8 -   </v>
      </c>
      <c r="D538" s="5" t="str">
        <f>D530&amp;"."&amp;RIGHT(D537,LEN(D537)-4)+1</f>
        <v>V.2.8</v>
      </c>
      <c r="E538" s="6" t="str">
        <f>D538&amp;" - "&amp;IFERROR(INDEX('L2'!$G$6:$G$502,MATCH(D538,'L2'!$P$6:$P$502,0)),"  ")</f>
        <v xml:space="preserve">V.2.8 -   </v>
      </c>
      <c r="F538" s="5" t="str">
        <f>F530&amp;"."&amp;RIGHT(F537,LEN(F537)-4)+1</f>
        <v>V.3.8</v>
      </c>
      <c r="G538" s="6" t="str">
        <f>F538&amp;" - "&amp;IFERROR(INDEX('L2'!$G$6:$G$502,MATCH(F538,'L2'!$P$6:$P$502,0)),"  ")</f>
        <v xml:space="preserve">V.3.8 -   </v>
      </c>
      <c r="H538" s="5" t="str">
        <f>H530&amp;"."&amp;RIGHT(H537,LEN(H537)-4)+1</f>
        <v>V.4.8</v>
      </c>
      <c r="I538" s="6" t="str">
        <f>H538&amp;" - "&amp;IFERROR(INDEX('L2'!$G$6:$G$502,MATCH(H538,'L2'!$P$6:$P$502,0)),"  ")</f>
        <v xml:space="preserve">V.4.8 -   </v>
      </c>
      <c r="J538" s="5" t="str">
        <f>J530&amp;"."&amp;RIGHT(J537,LEN(J537)-4)+1</f>
        <v>V.5.8</v>
      </c>
      <c r="K538" s="6" t="str">
        <f>J538&amp;" - "&amp;IFERROR(INDEX('L2'!$G$6:$G$502,MATCH(J538,'L2'!$P$6:$P$502,0)),"  ")</f>
        <v xml:space="preserve">V.5.8 -   </v>
      </c>
      <c r="L538" s="5" t="str">
        <f>L530&amp;"."&amp;RIGHT(L537,LEN(L537)-4)+1</f>
        <v>V.6.8</v>
      </c>
      <c r="M538" s="6" t="str">
        <f>L538&amp;" - "&amp;IFERROR(INDEX('L2'!$G$6:$G$502,MATCH(L538,'L2'!$P$6:$P$502,0)),"  ")</f>
        <v xml:space="preserve">V.6.8 -   </v>
      </c>
      <c r="N538" s="5" t="str">
        <f>N530&amp;"."&amp;RIGHT(N537,LEN(N537)-4)+1</f>
        <v>V.7.8</v>
      </c>
      <c r="O538" s="6" t="str">
        <f>N538&amp;" - "&amp;IFERROR(INDEX('L2'!$G$6:$G$502,MATCH(N538,'L2'!$P$6:$P$502,0)),"  ")</f>
        <v xml:space="preserve">V.7.8 -   </v>
      </c>
      <c r="P538" s="5" t="str">
        <f>P530&amp;"."&amp;RIGHT(P537,LEN(P537)-4)+1</f>
        <v>V.8.8</v>
      </c>
      <c r="Q538" s="6" t="str">
        <f>P538&amp;" - "&amp;IFERROR(INDEX('L2'!$G$6:$G$502,MATCH(P538,'L2'!$P$6:$P$502,0)),"  ")</f>
        <v xml:space="preserve">V.8.8 -   </v>
      </c>
      <c r="R538" s="5" t="str">
        <f>R530&amp;"."&amp;RIGHT(R537,LEN(R537)-4)+1</f>
        <v>V.9.8</v>
      </c>
      <c r="S538" s="6" t="str">
        <f>R538&amp;" - "&amp;IFERROR(INDEX('L2'!$G$6:$G$502,MATCH(R538,'L2'!$P$6:$P$502,0)),"  ")</f>
        <v xml:space="preserve">V.9.8 -   </v>
      </c>
      <c r="T538" s="5" t="str">
        <f>T530&amp;"."&amp;RIGHT(T537,LEN(T537)-5)+1</f>
        <v>V.10.8</v>
      </c>
      <c r="U538" s="6" t="str">
        <f>T538&amp;" - "&amp;IFERROR(INDEX('L2'!$G$6:$G$502,MATCH(T538,'L2'!$P$6:$P$502,0)),"  ")</f>
        <v xml:space="preserve">V.10.8 -   </v>
      </c>
    </row>
    <row r="539" spans="2:21" ht="16">
      <c r="B539" s="5" t="str">
        <f>B530&amp;"."&amp;RIGHT(B538,LEN(B538)-4)+1</f>
        <v>V.1.9</v>
      </c>
      <c r="C539" s="6" t="str">
        <f>B539&amp;" - "&amp;IFERROR(INDEX('L2'!$G$6:$G$502,MATCH(B539,'L2'!$P$6:$P$502,0)),"  ")</f>
        <v xml:space="preserve">V.1.9 -   </v>
      </c>
      <c r="D539" s="5" t="str">
        <f>D530&amp;"."&amp;RIGHT(D538,LEN(D538)-4)+1</f>
        <v>V.2.9</v>
      </c>
      <c r="E539" s="6" t="str">
        <f>D539&amp;" - "&amp;IFERROR(INDEX('L2'!$G$6:$G$502,MATCH(D539,'L2'!$P$6:$P$502,0)),"  ")</f>
        <v xml:space="preserve">V.2.9 -   </v>
      </c>
      <c r="F539" s="5" t="str">
        <f>F530&amp;"."&amp;RIGHT(F538,LEN(F538)-4)+1</f>
        <v>V.3.9</v>
      </c>
      <c r="G539" s="6" t="str">
        <f>F539&amp;" - "&amp;IFERROR(INDEX('L2'!$G$6:$G$502,MATCH(F539,'L2'!$P$6:$P$502,0)),"  ")</f>
        <v xml:space="preserve">V.3.9 -   </v>
      </c>
      <c r="H539" s="5" t="str">
        <f>H530&amp;"."&amp;RIGHT(H538,LEN(H538)-4)+1</f>
        <v>V.4.9</v>
      </c>
      <c r="I539" s="6" t="str">
        <f>H539&amp;" - "&amp;IFERROR(INDEX('L2'!$G$6:$G$502,MATCH(H539,'L2'!$P$6:$P$502,0)),"  ")</f>
        <v xml:space="preserve">V.4.9 -   </v>
      </c>
      <c r="J539" s="5" t="str">
        <f>J530&amp;"."&amp;RIGHT(J538,LEN(J538)-4)+1</f>
        <v>V.5.9</v>
      </c>
      <c r="K539" s="6" t="str">
        <f>J539&amp;" - "&amp;IFERROR(INDEX('L2'!$G$6:$G$502,MATCH(J539,'L2'!$P$6:$P$502,0)),"  ")</f>
        <v xml:space="preserve">V.5.9 -   </v>
      </c>
      <c r="L539" s="5" t="str">
        <f>L530&amp;"."&amp;RIGHT(L538,LEN(L538)-4)+1</f>
        <v>V.6.9</v>
      </c>
      <c r="M539" s="6" t="str">
        <f>L539&amp;" - "&amp;IFERROR(INDEX('L2'!$G$6:$G$502,MATCH(L539,'L2'!$P$6:$P$502,0)),"  ")</f>
        <v xml:space="preserve">V.6.9 -   </v>
      </c>
      <c r="N539" s="5" t="str">
        <f>N530&amp;"."&amp;RIGHT(N538,LEN(N538)-4)+1</f>
        <v>V.7.9</v>
      </c>
      <c r="O539" s="6" t="str">
        <f>N539&amp;" - "&amp;IFERROR(INDEX('L2'!$G$6:$G$502,MATCH(N539,'L2'!$P$6:$P$502,0)),"  ")</f>
        <v xml:space="preserve">V.7.9 -   </v>
      </c>
      <c r="P539" s="5" t="str">
        <f>P530&amp;"."&amp;RIGHT(P538,LEN(P538)-4)+1</f>
        <v>V.8.9</v>
      </c>
      <c r="Q539" s="6" t="str">
        <f>P539&amp;" - "&amp;IFERROR(INDEX('L2'!$G$6:$G$502,MATCH(P539,'L2'!$P$6:$P$502,0)),"  ")</f>
        <v xml:space="preserve">V.8.9 -   </v>
      </c>
      <c r="R539" s="5" t="str">
        <f>R530&amp;"."&amp;RIGHT(R538,LEN(R538)-4)+1</f>
        <v>V.9.9</v>
      </c>
      <c r="S539" s="6" t="str">
        <f>R539&amp;" - "&amp;IFERROR(INDEX('L2'!$G$6:$G$502,MATCH(R539,'L2'!$P$6:$P$502,0)),"  ")</f>
        <v xml:space="preserve">V.9.9 -   </v>
      </c>
      <c r="T539" s="5" t="str">
        <f>T530&amp;"."&amp;RIGHT(T538,LEN(T538)-5)+1</f>
        <v>V.10.9</v>
      </c>
      <c r="U539" s="6" t="str">
        <f>T539&amp;" - "&amp;IFERROR(INDEX('L2'!$G$6:$G$502,MATCH(T539,'L2'!$P$6:$P$502,0)),"  ")</f>
        <v xml:space="preserve">V.10.9 -   </v>
      </c>
    </row>
    <row r="540" spans="2:21" ht="16">
      <c r="B540" s="5" t="str">
        <f>B530&amp;"."&amp;RIGHT(B539,LEN(B539)-4)+1</f>
        <v>V.1.10</v>
      </c>
      <c r="C540" s="6" t="str">
        <f>B540&amp;" - "&amp;IFERROR(INDEX('L2'!$G$6:$G$502,MATCH(B540,'L2'!$P$6:$P$502,0)),"  ")</f>
        <v xml:space="preserve">V.1.10 -   </v>
      </c>
      <c r="D540" s="5" t="str">
        <f>D530&amp;"."&amp;RIGHT(D539,LEN(D539)-4)+1</f>
        <v>V.2.10</v>
      </c>
      <c r="E540" s="6" t="str">
        <f>D540&amp;" - "&amp;IFERROR(INDEX('L2'!$G$6:$G$502,MATCH(D540,'L2'!$P$6:$P$502,0)),"  ")</f>
        <v xml:space="preserve">V.2.10 -   </v>
      </c>
      <c r="F540" s="5" t="str">
        <f>F530&amp;"."&amp;RIGHT(F539,LEN(F539)-4)+1</f>
        <v>V.3.10</v>
      </c>
      <c r="G540" s="6" t="str">
        <f>F540&amp;" - "&amp;IFERROR(INDEX('L2'!$G$6:$G$502,MATCH(F540,'L2'!$P$6:$P$502,0)),"  ")</f>
        <v xml:space="preserve">V.3.10 -   </v>
      </c>
      <c r="H540" s="5" t="str">
        <f>H530&amp;"."&amp;RIGHT(H539,LEN(H539)-4)+1</f>
        <v>V.4.10</v>
      </c>
      <c r="I540" s="6" t="str">
        <f>H540&amp;" - "&amp;IFERROR(INDEX('L2'!$G$6:$G$502,MATCH(H540,'L2'!$P$6:$P$502,0)),"  ")</f>
        <v xml:space="preserve">V.4.10 -   </v>
      </c>
      <c r="J540" s="5" t="str">
        <f>J530&amp;"."&amp;RIGHT(J539,LEN(J539)-4)+1</f>
        <v>V.5.10</v>
      </c>
      <c r="K540" s="6" t="str">
        <f>J540&amp;" - "&amp;IFERROR(INDEX('L2'!$G$6:$G$502,MATCH(J540,'L2'!$P$6:$P$502,0)),"  ")</f>
        <v xml:space="preserve">V.5.10 -   </v>
      </c>
      <c r="L540" s="5" t="str">
        <f>L530&amp;"."&amp;RIGHT(L539,LEN(L539)-4)+1</f>
        <v>V.6.10</v>
      </c>
      <c r="M540" s="6" t="str">
        <f>L540&amp;" - "&amp;IFERROR(INDEX('L2'!$G$6:$G$502,MATCH(L540,'L2'!$P$6:$P$502,0)),"  ")</f>
        <v xml:space="preserve">V.6.10 -   </v>
      </c>
      <c r="N540" s="5" t="str">
        <f>N530&amp;"."&amp;RIGHT(N539,LEN(N539)-4)+1</f>
        <v>V.7.10</v>
      </c>
      <c r="O540" s="6" t="str">
        <f>N540&amp;" - "&amp;IFERROR(INDEX('L2'!$G$6:$G$502,MATCH(N540,'L2'!$P$6:$P$502,0)),"  ")</f>
        <v xml:space="preserve">V.7.10 -   </v>
      </c>
      <c r="P540" s="5" t="str">
        <f>P530&amp;"."&amp;RIGHT(P539,LEN(P539)-4)+1</f>
        <v>V.8.10</v>
      </c>
      <c r="Q540" s="6" t="str">
        <f>P540&amp;" - "&amp;IFERROR(INDEX('L2'!$G$6:$G$502,MATCH(P540,'L2'!$P$6:$P$502,0)),"  ")</f>
        <v xml:space="preserve">V.8.10 -   </v>
      </c>
      <c r="R540" s="5" t="str">
        <f>R530&amp;"."&amp;RIGHT(R539,LEN(R539)-4)+1</f>
        <v>V.9.10</v>
      </c>
      <c r="S540" s="6" t="str">
        <f>R540&amp;" - "&amp;IFERROR(INDEX('L2'!$G$6:$G$502,MATCH(R540,'L2'!$P$6:$P$502,0)),"  ")</f>
        <v xml:space="preserve">V.9.10 -   </v>
      </c>
      <c r="T540" s="5" t="str">
        <f>T530&amp;"."&amp;RIGHT(T539,LEN(T539)-5)+1</f>
        <v>V.10.10</v>
      </c>
      <c r="U540" s="6" t="str">
        <f>T540&amp;" - "&amp;IFERROR(INDEX('L2'!$G$6:$G$502,MATCH(T540,'L2'!$P$6:$P$502,0)),"  ")</f>
        <v xml:space="preserve">V.10.10 -   </v>
      </c>
    </row>
    <row r="541" spans="2:21" ht="16">
      <c r="B541" s="5" t="str">
        <f>B530&amp;"."&amp;RIGHT(B540,LEN(B540)-4)+1</f>
        <v>V.1.11</v>
      </c>
      <c r="C541" s="6" t="str">
        <f>B541&amp;" - "&amp;IFERROR(INDEX('L2'!$G$6:$G$502,MATCH(B541,'L2'!$P$6:$P$502,0)),"  ")</f>
        <v xml:space="preserve">V.1.11 -   </v>
      </c>
      <c r="D541" s="5" t="str">
        <f>D530&amp;"."&amp;RIGHT(D540,LEN(D540)-4)+1</f>
        <v>V.2.11</v>
      </c>
      <c r="E541" s="6" t="str">
        <f>D541&amp;" - "&amp;IFERROR(INDEX('L2'!$G$6:$G$502,MATCH(D541,'L2'!$P$6:$P$502,0)),"  ")</f>
        <v xml:space="preserve">V.2.11 -   </v>
      </c>
      <c r="F541" s="5" t="str">
        <f>F530&amp;"."&amp;RIGHT(F540,LEN(F540)-4)+1</f>
        <v>V.3.11</v>
      </c>
      <c r="G541" s="6" t="str">
        <f>F541&amp;" - "&amp;IFERROR(INDEX('L2'!$G$6:$G$502,MATCH(F541,'L2'!$P$6:$P$502,0)),"  ")</f>
        <v xml:space="preserve">V.3.11 -   </v>
      </c>
      <c r="H541" s="5" t="str">
        <f>H530&amp;"."&amp;RIGHT(H540,LEN(H540)-4)+1</f>
        <v>V.4.11</v>
      </c>
      <c r="I541" s="6" t="str">
        <f>H541&amp;" - "&amp;IFERROR(INDEX('L2'!$G$6:$G$502,MATCH(H541,'L2'!$P$6:$P$502,0)),"  ")</f>
        <v xml:space="preserve">V.4.11 -   </v>
      </c>
      <c r="J541" s="5" t="str">
        <f>J530&amp;"."&amp;RIGHT(J540,LEN(J540)-4)+1</f>
        <v>V.5.11</v>
      </c>
      <c r="K541" s="6" t="str">
        <f>J541&amp;" - "&amp;IFERROR(INDEX('L2'!$G$6:$G$502,MATCH(J541,'L2'!$P$6:$P$502,0)),"  ")</f>
        <v xml:space="preserve">V.5.11 -   </v>
      </c>
      <c r="L541" s="5" t="str">
        <f>L530&amp;"."&amp;RIGHT(L540,LEN(L540)-4)+1</f>
        <v>V.6.11</v>
      </c>
      <c r="M541" s="6" t="str">
        <f>L541&amp;" - "&amp;IFERROR(INDEX('L2'!$G$6:$G$502,MATCH(L541,'L2'!$P$6:$P$502,0)),"  ")</f>
        <v xml:space="preserve">V.6.11 -   </v>
      </c>
      <c r="N541" s="5" t="str">
        <f>N530&amp;"."&amp;RIGHT(N540,LEN(N540)-4)+1</f>
        <v>V.7.11</v>
      </c>
      <c r="O541" s="6" t="str">
        <f>N541&amp;" - "&amp;IFERROR(INDEX('L2'!$G$6:$G$502,MATCH(N541,'L2'!$P$6:$P$502,0)),"  ")</f>
        <v xml:space="preserve">V.7.11 -   </v>
      </c>
      <c r="P541" s="5" t="str">
        <f>P530&amp;"."&amp;RIGHT(P540,LEN(P540)-4)+1</f>
        <v>V.8.11</v>
      </c>
      <c r="Q541" s="6" t="str">
        <f>P541&amp;" - "&amp;IFERROR(INDEX('L2'!$G$6:$G$502,MATCH(P541,'L2'!$P$6:$P$502,0)),"  ")</f>
        <v xml:space="preserve">V.8.11 -   </v>
      </c>
      <c r="R541" s="5" t="str">
        <f>R530&amp;"."&amp;RIGHT(R540,LEN(R540)-4)+1</f>
        <v>V.9.11</v>
      </c>
      <c r="S541" s="6" t="str">
        <f>R541&amp;" - "&amp;IFERROR(INDEX('L2'!$G$6:$G$502,MATCH(R541,'L2'!$P$6:$P$502,0)),"  ")</f>
        <v xml:space="preserve">V.9.11 -   </v>
      </c>
      <c r="T541" s="5" t="str">
        <f>T530&amp;"."&amp;RIGHT(T540,LEN(T540)-5)+1</f>
        <v>V.10.11</v>
      </c>
      <c r="U541" s="6" t="str">
        <f>T541&amp;" - "&amp;IFERROR(INDEX('L2'!$G$6:$G$502,MATCH(T541,'L2'!$P$6:$P$502,0)),"  ")</f>
        <v xml:space="preserve">V.10.11 -   </v>
      </c>
    </row>
    <row r="542" spans="2:21" ht="16">
      <c r="B542" s="5" t="str">
        <f>B530&amp;"."&amp;RIGHT(B541,LEN(B541)-4)+1</f>
        <v>V.1.12</v>
      </c>
      <c r="C542" s="6" t="str">
        <f>B542&amp;" - "&amp;IFERROR(INDEX('L2'!$G$6:$G$502,MATCH(B542,'L2'!$P$6:$P$502,0)),"  ")</f>
        <v xml:space="preserve">V.1.12 -   </v>
      </c>
      <c r="D542" s="5" t="str">
        <f>D530&amp;"."&amp;RIGHT(D541,LEN(D541)-4)+1</f>
        <v>V.2.12</v>
      </c>
      <c r="E542" s="6" t="str">
        <f>D542&amp;" - "&amp;IFERROR(INDEX('L2'!$G$6:$G$502,MATCH(D542,'L2'!$P$6:$P$502,0)),"  ")</f>
        <v xml:space="preserve">V.2.12 -   </v>
      </c>
      <c r="F542" s="5" t="str">
        <f>F530&amp;"."&amp;RIGHT(F541,LEN(F541)-4)+1</f>
        <v>V.3.12</v>
      </c>
      <c r="G542" s="6" t="str">
        <f>F542&amp;" - "&amp;IFERROR(INDEX('L2'!$G$6:$G$502,MATCH(F542,'L2'!$P$6:$P$502,0)),"  ")</f>
        <v xml:space="preserve">V.3.12 -   </v>
      </c>
      <c r="H542" s="5" t="str">
        <f>H530&amp;"."&amp;RIGHT(H541,LEN(H541)-4)+1</f>
        <v>V.4.12</v>
      </c>
      <c r="I542" s="6" t="str">
        <f>H542&amp;" - "&amp;IFERROR(INDEX('L2'!$G$6:$G$502,MATCH(H542,'L2'!$P$6:$P$502,0)),"  ")</f>
        <v xml:space="preserve">V.4.12 -   </v>
      </c>
      <c r="J542" s="5" t="str">
        <f>J530&amp;"."&amp;RIGHT(J541,LEN(J541)-4)+1</f>
        <v>V.5.12</v>
      </c>
      <c r="K542" s="6" t="str">
        <f>J542&amp;" - "&amp;IFERROR(INDEX('L2'!$G$6:$G$502,MATCH(J542,'L2'!$P$6:$P$502,0)),"  ")</f>
        <v xml:space="preserve">V.5.12 -   </v>
      </c>
      <c r="L542" s="5" t="str">
        <f>L530&amp;"."&amp;RIGHT(L541,LEN(L541)-4)+1</f>
        <v>V.6.12</v>
      </c>
      <c r="M542" s="6" t="str">
        <f>L542&amp;" - "&amp;IFERROR(INDEX('L2'!$G$6:$G$502,MATCH(L542,'L2'!$P$6:$P$502,0)),"  ")</f>
        <v xml:space="preserve">V.6.12 -   </v>
      </c>
      <c r="N542" s="5" t="str">
        <f>N530&amp;"."&amp;RIGHT(N541,LEN(N541)-4)+1</f>
        <v>V.7.12</v>
      </c>
      <c r="O542" s="6" t="str">
        <f>N542&amp;" - "&amp;IFERROR(INDEX('L2'!$G$6:$G$502,MATCH(N542,'L2'!$P$6:$P$502,0)),"  ")</f>
        <v xml:space="preserve">V.7.12 -   </v>
      </c>
      <c r="P542" s="5" t="str">
        <f>P530&amp;"."&amp;RIGHT(P541,LEN(P541)-4)+1</f>
        <v>V.8.12</v>
      </c>
      <c r="Q542" s="6" t="str">
        <f>P542&amp;" - "&amp;IFERROR(INDEX('L2'!$G$6:$G$502,MATCH(P542,'L2'!$P$6:$P$502,0)),"  ")</f>
        <v xml:space="preserve">V.8.12 -   </v>
      </c>
      <c r="R542" s="5" t="str">
        <f>R530&amp;"."&amp;RIGHT(R541,LEN(R541)-4)+1</f>
        <v>V.9.12</v>
      </c>
      <c r="S542" s="6" t="str">
        <f>R542&amp;" - "&amp;IFERROR(INDEX('L2'!$G$6:$G$502,MATCH(R542,'L2'!$P$6:$P$502,0)),"  ")</f>
        <v xml:space="preserve">V.9.12 -   </v>
      </c>
      <c r="T542" s="5" t="str">
        <f>T530&amp;"."&amp;RIGHT(T541,LEN(T541)-5)+1</f>
        <v>V.10.12</v>
      </c>
      <c r="U542" s="6" t="str">
        <f>T542&amp;" - "&amp;IFERROR(INDEX('L2'!$G$6:$G$502,MATCH(T542,'L2'!$P$6:$P$502,0)),"  ")</f>
        <v xml:space="preserve">V.10.12 -   </v>
      </c>
    </row>
    <row r="543" spans="2:21" ht="16">
      <c r="B543" s="5" t="str">
        <f>B530&amp;"."&amp;RIGHT(B542,LEN(B542)-4)+1</f>
        <v>V.1.13</v>
      </c>
      <c r="C543" s="6" t="str">
        <f>B543&amp;" - "&amp;IFERROR(INDEX('L2'!$G$6:$G$502,MATCH(B543,'L2'!$P$6:$P$502,0)),"  ")</f>
        <v xml:space="preserve">V.1.13 -   </v>
      </c>
      <c r="D543" s="5" t="str">
        <f>D530&amp;"."&amp;RIGHT(D542,LEN(D542)-4)+1</f>
        <v>V.2.13</v>
      </c>
      <c r="E543" s="6" t="str">
        <f>D543&amp;" - "&amp;IFERROR(INDEX('L2'!$G$6:$G$502,MATCH(D543,'L2'!$P$6:$P$502,0)),"  ")</f>
        <v xml:space="preserve">V.2.13 -   </v>
      </c>
      <c r="F543" s="5" t="str">
        <f>F530&amp;"."&amp;RIGHT(F542,LEN(F542)-4)+1</f>
        <v>V.3.13</v>
      </c>
      <c r="G543" s="6" t="str">
        <f>F543&amp;" - "&amp;IFERROR(INDEX('L2'!$G$6:$G$502,MATCH(F543,'L2'!$P$6:$P$502,0)),"  ")</f>
        <v xml:space="preserve">V.3.13 -   </v>
      </c>
      <c r="H543" s="5" t="str">
        <f>H530&amp;"."&amp;RIGHT(H542,LEN(H542)-4)+1</f>
        <v>V.4.13</v>
      </c>
      <c r="I543" s="6" t="str">
        <f>H543&amp;" - "&amp;IFERROR(INDEX('L2'!$G$6:$G$502,MATCH(H543,'L2'!$P$6:$P$502,0)),"  ")</f>
        <v xml:space="preserve">V.4.13 -   </v>
      </c>
      <c r="J543" s="5" t="str">
        <f>J530&amp;"."&amp;RIGHT(J542,LEN(J542)-4)+1</f>
        <v>V.5.13</v>
      </c>
      <c r="K543" s="6" t="str">
        <f>J543&amp;" - "&amp;IFERROR(INDEX('L2'!$G$6:$G$502,MATCH(J543,'L2'!$P$6:$P$502,0)),"  ")</f>
        <v xml:space="preserve">V.5.13 -   </v>
      </c>
      <c r="L543" s="5" t="str">
        <f>L530&amp;"."&amp;RIGHT(L542,LEN(L542)-4)+1</f>
        <v>V.6.13</v>
      </c>
      <c r="M543" s="6" t="str">
        <f>L543&amp;" - "&amp;IFERROR(INDEX('L2'!$G$6:$G$502,MATCH(L543,'L2'!$P$6:$P$502,0)),"  ")</f>
        <v xml:space="preserve">V.6.13 -   </v>
      </c>
      <c r="N543" s="5" t="str">
        <f>N530&amp;"."&amp;RIGHT(N542,LEN(N542)-4)+1</f>
        <v>V.7.13</v>
      </c>
      <c r="O543" s="6" t="str">
        <f>N543&amp;" - "&amp;IFERROR(INDEX('L2'!$G$6:$G$502,MATCH(N543,'L2'!$P$6:$P$502,0)),"  ")</f>
        <v xml:space="preserve">V.7.13 -   </v>
      </c>
      <c r="P543" s="5" t="str">
        <f>P530&amp;"."&amp;RIGHT(P542,LEN(P542)-4)+1</f>
        <v>V.8.13</v>
      </c>
      <c r="Q543" s="6" t="str">
        <f>P543&amp;" - "&amp;IFERROR(INDEX('L2'!$G$6:$G$502,MATCH(P543,'L2'!$P$6:$P$502,0)),"  ")</f>
        <v xml:space="preserve">V.8.13 -   </v>
      </c>
      <c r="R543" s="5" t="str">
        <f>R530&amp;"."&amp;RIGHT(R542,LEN(R542)-4)+1</f>
        <v>V.9.13</v>
      </c>
      <c r="S543" s="6" t="str">
        <f>R543&amp;" - "&amp;IFERROR(INDEX('L2'!$G$6:$G$502,MATCH(R543,'L2'!$P$6:$P$502,0)),"  ")</f>
        <v xml:space="preserve">V.9.13 -   </v>
      </c>
      <c r="T543" s="5" t="str">
        <f>T530&amp;"."&amp;RIGHT(T542,LEN(T542)-5)+1</f>
        <v>V.10.13</v>
      </c>
      <c r="U543" s="6" t="str">
        <f>T543&amp;" - "&amp;IFERROR(INDEX('L2'!$G$6:$G$502,MATCH(T543,'L2'!$P$6:$P$502,0)),"  ")</f>
        <v xml:space="preserve">V.10.13 -   </v>
      </c>
    </row>
    <row r="544" spans="2:21" ht="16">
      <c r="B544" s="5" t="str">
        <f>B530&amp;"."&amp;RIGHT(B543,LEN(B543)-4)+1</f>
        <v>V.1.14</v>
      </c>
      <c r="C544" s="6" t="str">
        <f>B544&amp;" - "&amp;IFERROR(INDEX('L2'!$G$6:$G$502,MATCH(B544,'L2'!$P$6:$P$502,0)),"  ")</f>
        <v xml:space="preserve">V.1.14 -   </v>
      </c>
      <c r="D544" s="5" t="str">
        <f>D530&amp;"."&amp;RIGHT(D543,LEN(D543)-4)+1</f>
        <v>V.2.14</v>
      </c>
      <c r="E544" s="6" t="str">
        <f>D544&amp;" - "&amp;IFERROR(INDEX('L2'!$G$6:$G$502,MATCH(D544,'L2'!$P$6:$P$502,0)),"  ")</f>
        <v xml:space="preserve">V.2.14 -   </v>
      </c>
      <c r="F544" s="5" t="str">
        <f>F530&amp;"."&amp;RIGHT(F543,LEN(F543)-4)+1</f>
        <v>V.3.14</v>
      </c>
      <c r="G544" s="6" t="str">
        <f>F544&amp;" - "&amp;IFERROR(INDEX('L2'!$G$6:$G$502,MATCH(F544,'L2'!$P$6:$P$502,0)),"  ")</f>
        <v xml:space="preserve">V.3.14 -   </v>
      </c>
      <c r="H544" s="5" t="str">
        <f>H530&amp;"."&amp;RIGHT(H543,LEN(H543)-4)+1</f>
        <v>V.4.14</v>
      </c>
      <c r="I544" s="6" t="str">
        <f>H544&amp;" - "&amp;IFERROR(INDEX('L2'!$G$6:$G$502,MATCH(H544,'L2'!$P$6:$P$502,0)),"  ")</f>
        <v xml:space="preserve">V.4.14 -   </v>
      </c>
      <c r="J544" s="5" t="str">
        <f>J530&amp;"."&amp;RIGHT(J543,LEN(J543)-4)+1</f>
        <v>V.5.14</v>
      </c>
      <c r="K544" s="6" t="str">
        <f>J544&amp;" - "&amp;IFERROR(INDEX('L2'!$G$6:$G$502,MATCH(J544,'L2'!$P$6:$P$502,0)),"  ")</f>
        <v xml:space="preserve">V.5.14 -   </v>
      </c>
      <c r="L544" s="5" t="str">
        <f>L530&amp;"."&amp;RIGHT(L543,LEN(L543)-4)+1</f>
        <v>V.6.14</v>
      </c>
      <c r="M544" s="6" t="str">
        <f>L544&amp;" - "&amp;IFERROR(INDEX('L2'!$G$6:$G$502,MATCH(L544,'L2'!$P$6:$P$502,0)),"  ")</f>
        <v xml:space="preserve">V.6.14 -   </v>
      </c>
      <c r="N544" s="5" t="str">
        <f>N530&amp;"."&amp;RIGHT(N543,LEN(N543)-4)+1</f>
        <v>V.7.14</v>
      </c>
      <c r="O544" s="6" t="str">
        <f>N544&amp;" - "&amp;IFERROR(INDEX('L2'!$G$6:$G$502,MATCH(N544,'L2'!$P$6:$P$502,0)),"  ")</f>
        <v xml:space="preserve">V.7.14 -   </v>
      </c>
      <c r="P544" s="5" t="str">
        <f>P530&amp;"."&amp;RIGHT(P543,LEN(P543)-4)+1</f>
        <v>V.8.14</v>
      </c>
      <c r="Q544" s="6" t="str">
        <f>P544&amp;" - "&amp;IFERROR(INDEX('L2'!$G$6:$G$502,MATCH(P544,'L2'!$P$6:$P$502,0)),"  ")</f>
        <v xml:space="preserve">V.8.14 -   </v>
      </c>
      <c r="R544" s="5" t="str">
        <f>R530&amp;"."&amp;RIGHT(R543,LEN(R543)-4)+1</f>
        <v>V.9.14</v>
      </c>
      <c r="S544" s="6" t="str">
        <f>R544&amp;" - "&amp;IFERROR(INDEX('L2'!$G$6:$G$502,MATCH(R544,'L2'!$P$6:$P$502,0)),"  ")</f>
        <v xml:space="preserve">V.9.14 -   </v>
      </c>
      <c r="T544" s="5" t="str">
        <f>T530&amp;"."&amp;RIGHT(T543,LEN(T543)-5)+1</f>
        <v>V.10.14</v>
      </c>
      <c r="U544" s="6" t="str">
        <f>T544&amp;" - "&amp;IFERROR(INDEX('L2'!$G$6:$G$502,MATCH(T544,'L2'!$P$6:$P$502,0)),"  ")</f>
        <v xml:space="preserve">V.10.14 -   </v>
      </c>
    </row>
    <row r="545" spans="2:21" ht="16">
      <c r="B545" s="5" t="str">
        <f>B530&amp;"."&amp;RIGHT(B544,LEN(B544)-4)+1</f>
        <v>V.1.15</v>
      </c>
      <c r="C545" s="6" t="str">
        <f>B545&amp;" - "&amp;IFERROR(INDEX('L2'!$G$6:$G$502,MATCH(B545,'L2'!$P$6:$P$502,0)),"  ")</f>
        <v xml:space="preserve">V.1.15 -   </v>
      </c>
      <c r="D545" s="5" t="str">
        <f>D530&amp;"."&amp;RIGHT(D544,LEN(D544)-4)+1</f>
        <v>V.2.15</v>
      </c>
      <c r="E545" s="6" t="str">
        <f>D545&amp;" - "&amp;IFERROR(INDEX('L2'!$G$6:$G$502,MATCH(D545,'L2'!$P$6:$P$502,0)),"  ")</f>
        <v xml:space="preserve">V.2.15 -   </v>
      </c>
      <c r="F545" s="5" t="str">
        <f>F530&amp;"."&amp;RIGHT(F544,LEN(F544)-4)+1</f>
        <v>V.3.15</v>
      </c>
      <c r="G545" s="6" t="str">
        <f>F545&amp;" - "&amp;IFERROR(INDEX('L2'!$G$6:$G$502,MATCH(F545,'L2'!$P$6:$P$502,0)),"  ")</f>
        <v xml:space="preserve">V.3.15 -   </v>
      </c>
      <c r="H545" s="5" t="str">
        <f>H530&amp;"."&amp;RIGHT(H544,LEN(H544)-4)+1</f>
        <v>V.4.15</v>
      </c>
      <c r="I545" s="6" t="str">
        <f>H545&amp;" - "&amp;IFERROR(INDEX('L2'!$G$6:$G$502,MATCH(H545,'L2'!$P$6:$P$502,0)),"  ")</f>
        <v xml:space="preserve">V.4.15 -   </v>
      </c>
      <c r="J545" s="5" t="str">
        <f>J530&amp;"."&amp;RIGHT(J544,LEN(J544)-4)+1</f>
        <v>V.5.15</v>
      </c>
      <c r="K545" s="6" t="str">
        <f>J545&amp;" - "&amp;IFERROR(INDEX('L2'!$G$6:$G$502,MATCH(J545,'L2'!$P$6:$P$502,0)),"  ")</f>
        <v xml:space="preserve">V.5.15 -   </v>
      </c>
      <c r="L545" s="5" t="str">
        <f>L530&amp;"."&amp;RIGHT(L544,LEN(L544)-4)+1</f>
        <v>V.6.15</v>
      </c>
      <c r="M545" s="6" t="str">
        <f>L545&amp;" - "&amp;IFERROR(INDEX('L2'!$G$6:$G$502,MATCH(L545,'L2'!$P$6:$P$502,0)),"  ")</f>
        <v xml:space="preserve">V.6.15 -   </v>
      </c>
      <c r="N545" s="5" t="str">
        <f>N530&amp;"."&amp;RIGHT(N544,LEN(N544)-4)+1</f>
        <v>V.7.15</v>
      </c>
      <c r="O545" s="6" t="str">
        <f>N545&amp;" - "&amp;IFERROR(INDEX('L2'!$G$6:$G$502,MATCH(N545,'L2'!$P$6:$P$502,0)),"  ")</f>
        <v xml:space="preserve">V.7.15 -   </v>
      </c>
      <c r="P545" s="5" t="str">
        <f>P530&amp;"."&amp;RIGHT(P544,LEN(P544)-4)+1</f>
        <v>V.8.15</v>
      </c>
      <c r="Q545" s="6" t="str">
        <f>P545&amp;" - "&amp;IFERROR(INDEX('L2'!$G$6:$G$502,MATCH(P545,'L2'!$P$6:$P$502,0)),"  ")</f>
        <v xml:space="preserve">V.8.15 -   </v>
      </c>
      <c r="R545" s="5" t="str">
        <f>R530&amp;"."&amp;RIGHT(R544,LEN(R544)-4)+1</f>
        <v>V.9.15</v>
      </c>
      <c r="S545" s="6" t="str">
        <f>R545&amp;" - "&amp;IFERROR(INDEX('L2'!$G$6:$G$502,MATCH(R545,'L2'!$P$6:$P$502,0)),"  ")</f>
        <v xml:space="preserve">V.9.15 -   </v>
      </c>
      <c r="T545" s="5" t="str">
        <f>T530&amp;"."&amp;RIGHT(T544,LEN(T544)-5)+1</f>
        <v>V.10.15</v>
      </c>
      <c r="U545" s="6" t="str">
        <f>T545&amp;" - "&amp;IFERROR(INDEX('L2'!$G$6:$G$502,MATCH(T545,'L2'!$P$6:$P$502,0)),"  ")</f>
        <v xml:space="preserve">V.10.15 -   </v>
      </c>
    </row>
    <row r="546" spans="2:21" ht="16">
      <c r="B546" s="5" t="str">
        <f>B530&amp;"."&amp;RIGHT(B545,LEN(B545)-4)+1</f>
        <v>V.1.16</v>
      </c>
      <c r="C546" s="6" t="str">
        <f>B546&amp;" - "&amp;IFERROR(INDEX('L2'!$G$6:$G$502,MATCH(B546,'L2'!$P$6:$P$502,0)),"  ")</f>
        <v xml:space="preserve">V.1.16 -   </v>
      </c>
      <c r="D546" s="5" t="str">
        <f>D530&amp;"."&amp;RIGHT(D545,LEN(D545)-4)+1</f>
        <v>V.2.16</v>
      </c>
      <c r="E546" s="6" t="str">
        <f>D546&amp;" - "&amp;IFERROR(INDEX('L2'!$G$6:$G$502,MATCH(D546,'L2'!$P$6:$P$502,0)),"  ")</f>
        <v xml:space="preserve">V.2.16 -   </v>
      </c>
      <c r="F546" s="5" t="str">
        <f>F530&amp;"."&amp;RIGHT(F545,LEN(F545)-4)+1</f>
        <v>V.3.16</v>
      </c>
      <c r="G546" s="6" t="str">
        <f>F546&amp;" - "&amp;IFERROR(INDEX('L2'!$G$6:$G$502,MATCH(F546,'L2'!$P$6:$P$502,0)),"  ")</f>
        <v xml:space="preserve">V.3.16 -   </v>
      </c>
      <c r="H546" s="5" t="str">
        <f>H530&amp;"."&amp;RIGHT(H545,LEN(H545)-4)+1</f>
        <v>V.4.16</v>
      </c>
      <c r="I546" s="6" t="str">
        <f>H546&amp;" - "&amp;IFERROR(INDEX('L2'!$G$6:$G$502,MATCH(H546,'L2'!$P$6:$P$502,0)),"  ")</f>
        <v xml:space="preserve">V.4.16 -   </v>
      </c>
      <c r="J546" s="5" t="str">
        <f>J530&amp;"."&amp;RIGHT(J545,LEN(J545)-4)+1</f>
        <v>V.5.16</v>
      </c>
      <c r="K546" s="6" t="str">
        <f>J546&amp;" - "&amp;IFERROR(INDEX('L2'!$G$6:$G$502,MATCH(J546,'L2'!$P$6:$P$502,0)),"  ")</f>
        <v xml:space="preserve">V.5.16 -   </v>
      </c>
      <c r="L546" s="5" t="str">
        <f>L530&amp;"."&amp;RIGHT(L545,LEN(L545)-4)+1</f>
        <v>V.6.16</v>
      </c>
      <c r="M546" s="6" t="str">
        <f>L546&amp;" - "&amp;IFERROR(INDEX('L2'!$G$6:$G$502,MATCH(L546,'L2'!$P$6:$P$502,0)),"  ")</f>
        <v xml:space="preserve">V.6.16 -   </v>
      </c>
      <c r="N546" s="5" t="str">
        <f>N530&amp;"."&amp;RIGHT(N545,LEN(N545)-4)+1</f>
        <v>V.7.16</v>
      </c>
      <c r="O546" s="6" t="str">
        <f>N546&amp;" - "&amp;IFERROR(INDEX('L2'!$G$6:$G$502,MATCH(N546,'L2'!$P$6:$P$502,0)),"  ")</f>
        <v xml:space="preserve">V.7.16 -   </v>
      </c>
      <c r="P546" s="5" t="str">
        <f>P530&amp;"."&amp;RIGHT(P545,LEN(P545)-4)+1</f>
        <v>V.8.16</v>
      </c>
      <c r="Q546" s="6" t="str">
        <f>P546&amp;" - "&amp;IFERROR(INDEX('L2'!$G$6:$G$502,MATCH(P546,'L2'!$P$6:$P$502,0)),"  ")</f>
        <v xml:space="preserve">V.8.16 -   </v>
      </c>
      <c r="R546" s="5" t="str">
        <f>R530&amp;"."&amp;RIGHT(R545,LEN(R545)-4)+1</f>
        <v>V.9.16</v>
      </c>
      <c r="S546" s="6" t="str">
        <f>R546&amp;" - "&amp;IFERROR(INDEX('L2'!$G$6:$G$502,MATCH(R546,'L2'!$P$6:$P$502,0)),"  ")</f>
        <v xml:space="preserve">V.9.16 -   </v>
      </c>
      <c r="T546" s="5" t="str">
        <f>T530&amp;"."&amp;RIGHT(T545,LEN(T545)-5)+1</f>
        <v>V.10.16</v>
      </c>
      <c r="U546" s="6" t="str">
        <f>T546&amp;" - "&amp;IFERROR(INDEX('L2'!$G$6:$G$502,MATCH(T546,'L2'!$P$6:$P$502,0)),"  ")</f>
        <v xml:space="preserve">V.10.16 -   </v>
      </c>
    </row>
    <row r="547" spans="2:21" ht="16">
      <c r="B547" s="5" t="str">
        <f>B530&amp;"."&amp;RIGHT(B546,LEN(B546)-4)+1</f>
        <v>V.1.17</v>
      </c>
      <c r="C547" s="6" t="str">
        <f>B547&amp;" - "&amp;IFERROR(INDEX('L2'!$G$6:$G$502,MATCH(B547,'L2'!$P$6:$P$502,0)),"  ")</f>
        <v xml:space="preserve">V.1.17 -   </v>
      </c>
      <c r="D547" s="5" t="str">
        <f>D530&amp;"."&amp;RIGHT(D546,LEN(D546)-4)+1</f>
        <v>V.2.17</v>
      </c>
      <c r="E547" s="6" t="str">
        <f>D547&amp;" - "&amp;IFERROR(INDEX('L2'!$G$6:$G$502,MATCH(D547,'L2'!$P$6:$P$502,0)),"  ")</f>
        <v xml:space="preserve">V.2.17 -   </v>
      </c>
      <c r="F547" s="5" t="str">
        <f>F530&amp;"."&amp;RIGHT(F546,LEN(F546)-4)+1</f>
        <v>V.3.17</v>
      </c>
      <c r="G547" s="6" t="str">
        <f>F547&amp;" - "&amp;IFERROR(INDEX('L2'!$G$6:$G$502,MATCH(F547,'L2'!$P$6:$P$502,0)),"  ")</f>
        <v xml:space="preserve">V.3.17 -   </v>
      </c>
      <c r="H547" s="5" t="str">
        <f>H530&amp;"."&amp;RIGHT(H546,LEN(H546)-4)+1</f>
        <v>V.4.17</v>
      </c>
      <c r="I547" s="6" t="str">
        <f>H547&amp;" - "&amp;IFERROR(INDEX('L2'!$G$6:$G$502,MATCH(H547,'L2'!$P$6:$P$502,0)),"  ")</f>
        <v xml:space="preserve">V.4.17 -   </v>
      </c>
      <c r="J547" s="5" t="str">
        <f>J530&amp;"."&amp;RIGHT(J546,LEN(J546)-4)+1</f>
        <v>V.5.17</v>
      </c>
      <c r="K547" s="6" t="str">
        <f>J547&amp;" - "&amp;IFERROR(INDEX('L2'!$G$6:$G$502,MATCH(J547,'L2'!$P$6:$P$502,0)),"  ")</f>
        <v xml:space="preserve">V.5.17 -   </v>
      </c>
      <c r="L547" s="5" t="str">
        <f>L530&amp;"."&amp;RIGHT(L546,LEN(L546)-4)+1</f>
        <v>V.6.17</v>
      </c>
      <c r="M547" s="6" t="str">
        <f>L547&amp;" - "&amp;IFERROR(INDEX('L2'!$G$6:$G$502,MATCH(L547,'L2'!$P$6:$P$502,0)),"  ")</f>
        <v xml:space="preserve">V.6.17 -   </v>
      </c>
      <c r="N547" s="5" t="str">
        <f>N530&amp;"."&amp;RIGHT(N546,LEN(N546)-4)+1</f>
        <v>V.7.17</v>
      </c>
      <c r="O547" s="6" t="str">
        <f>N547&amp;" - "&amp;IFERROR(INDEX('L2'!$G$6:$G$502,MATCH(N547,'L2'!$P$6:$P$502,0)),"  ")</f>
        <v xml:space="preserve">V.7.17 -   </v>
      </c>
      <c r="P547" s="5" t="str">
        <f>P530&amp;"."&amp;RIGHT(P546,LEN(P546)-4)+1</f>
        <v>V.8.17</v>
      </c>
      <c r="Q547" s="6" t="str">
        <f>P547&amp;" - "&amp;IFERROR(INDEX('L2'!$G$6:$G$502,MATCH(P547,'L2'!$P$6:$P$502,0)),"  ")</f>
        <v xml:space="preserve">V.8.17 -   </v>
      </c>
      <c r="R547" s="5" t="str">
        <f>R530&amp;"."&amp;RIGHT(R546,LEN(R546)-4)+1</f>
        <v>V.9.17</v>
      </c>
      <c r="S547" s="6" t="str">
        <f>R547&amp;" - "&amp;IFERROR(INDEX('L2'!$G$6:$G$502,MATCH(R547,'L2'!$P$6:$P$502,0)),"  ")</f>
        <v xml:space="preserve">V.9.17 -   </v>
      </c>
      <c r="T547" s="5" t="str">
        <f>T530&amp;"."&amp;RIGHT(T546,LEN(T546)-5)+1</f>
        <v>V.10.17</v>
      </c>
      <c r="U547" s="6" t="str">
        <f>T547&amp;" - "&amp;IFERROR(INDEX('L2'!$G$6:$G$502,MATCH(T547,'L2'!$P$6:$P$502,0)),"  ")</f>
        <v xml:space="preserve">V.10.17 -   </v>
      </c>
    </row>
    <row r="548" spans="2:21" ht="16">
      <c r="B548" s="5" t="str">
        <f>B530&amp;"."&amp;RIGHT(B547,LEN(B547)-4)+1</f>
        <v>V.1.18</v>
      </c>
      <c r="C548" s="6" t="str">
        <f>B548&amp;" - "&amp;IFERROR(INDEX('L2'!$G$6:$G$502,MATCH(B548,'L2'!$P$6:$P$502,0)),"  ")</f>
        <v xml:space="preserve">V.1.18 -   </v>
      </c>
      <c r="D548" s="5" t="str">
        <f>D530&amp;"."&amp;RIGHT(D547,LEN(D547)-4)+1</f>
        <v>V.2.18</v>
      </c>
      <c r="E548" s="6" t="str">
        <f>D548&amp;" - "&amp;IFERROR(INDEX('L2'!$G$6:$G$502,MATCH(D548,'L2'!$P$6:$P$502,0)),"  ")</f>
        <v xml:space="preserve">V.2.18 -   </v>
      </c>
      <c r="F548" s="5" t="str">
        <f>F530&amp;"."&amp;RIGHT(F547,LEN(F547)-4)+1</f>
        <v>V.3.18</v>
      </c>
      <c r="G548" s="6" t="str">
        <f>F548&amp;" - "&amp;IFERROR(INDEX('L2'!$G$6:$G$502,MATCH(F548,'L2'!$P$6:$P$502,0)),"  ")</f>
        <v xml:space="preserve">V.3.18 -   </v>
      </c>
      <c r="H548" s="5" t="str">
        <f>H530&amp;"."&amp;RIGHT(H547,LEN(H547)-4)+1</f>
        <v>V.4.18</v>
      </c>
      <c r="I548" s="6" t="str">
        <f>H548&amp;" - "&amp;IFERROR(INDEX('L2'!$G$6:$G$502,MATCH(H548,'L2'!$P$6:$P$502,0)),"  ")</f>
        <v xml:space="preserve">V.4.18 -   </v>
      </c>
      <c r="J548" s="5" t="str">
        <f>J530&amp;"."&amp;RIGHT(J547,LEN(J547)-4)+1</f>
        <v>V.5.18</v>
      </c>
      <c r="K548" s="6" t="str">
        <f>J548&amp;" - "&amp;IFERROR(INDEX('L2'!$G$6:$G$502,MATCH(J548,'L2'!$P$6:$P$502,0)),"  ")</f>
        <v xml:space="preserve">V.5.18 -   </v>
      </c>
      <c r="L548" s="5" t="str">
        <f>L530&amp;"."&amp;RIGHT(L547,LEN(L547)-4)+1</f>
        <v>V.6.18</v>
      </c>
      <c r="M548" s="6" t="str">
        <f>L548&amp;" - "&amp;IFERROR(INDEX('L2'!$G$6:$G$502,MATCH(L548,'L2'!$P$6:$P$502,0)),"  ")</f>
        <v xml:space="preserve">V.6.18 -   </v>
      </c>
      <c r="N548" s="5" t="str">
        <f>N530&amp;"."&amp;RIGHT(N547,LEN(N547)-4)+1</f>
        <v>V.7.18</v>
      </c>
      <c r="O548" s="6" t="str">
        <f>N548&amp;" - "&amp;IFERROR(INDEX('L2'!$G$6:$G$502,MATCH(N548,'L2'!$P$6:$P$502,0)),"  ")</f>
        <v xml:space="preserve">V.7.18 -   </v>
      </c>
      <c r="P548" s="5" t="str">
        <f>P530&amp;"."&amp;RIGHT(P547,LEN(P547)-4)+1</f>
        <v>V.8.18</v>
      </c>
      <c r="Q548" s="6" t="str">
        <f>P548&amp;" - "&amp;IFERROR(INDEX('L2'!$G$6:$G$502,MATCH(P548,'L2'!$P$6:$P$502,0)),"  ")</f>
        <v xml:space="preserve">V.8.18 -   </v>
      </c>
      <c r="R548" s="5" t="str">
        <f>R530&amp;"."&amp;RIGHT(R547,LEN(R547)-4)+1</f>
        <v>V.9.18</v>
      </c>
      <c r="S548" s="6" t="str">
        <f>R548&amp;" - "&amp;IFERROR(INDEX('L2'!$G$6:$G$502,MATCH(R548,'L2'!$P$6:$P$502,0)),"  ")</f>
        <v xml:space="preserve">V.9.18 -   </v>
      </c>
      <c r="T548" s="5" t="str">
        <f>T530&amp;"."&amp;RIGHT(T547,LEN(T547)-5)+1</f>
        <v>V.10.18</v>
      </c>
      <c r="U548" s="6" t="str">
        <f>T548&amp;" - "&amp;IFERROR(INDEX('L2'!$G$6:$G$502,MATCH(T548,'L2'!$P$6:$P$502,0)),"  ")</f>
        <v xml:space="preserve">V.10.18 -   </v>
      </c>
    </row>
    <row r="549" spans="2:21" ht="16">
      <c r="B549" s="5" t="str">
        <f>B530&amp;"."&amp;RIGHT(B548,LEN(B548)-4)+1</f>
        <v>V.1.19</v>
      </c>
      <c r="C549" s="6" t="str">
        <f>B549&amp;" - "&amp;IFERROR(INDEX('L2'!$G$6:$G$502,MATCH(B549,'L2'!$P$6:$P$502,0)),"  ")</f>
        <v xml:space="preserve">V.1.19 -   </v>
      </c>
      <c r="D549" s="5" t="str">
        <f>D530&amp;"."&amp;RIGHT(D548,LEN(D548)-4)+1</f>
        <v>V.2.19</v>
      </c>
      <c r="E549" s="6" t="str">
        <f>D549&amp;" - "&amp;IFERROR(INDEX('L2'!$G$6:$G$502,MATCH(D549,'L2'!$P$6:$P$502,0)),"  ")</f>
        <v xml:space="preserve">V.2.19 -   </v>
      </c>
      <c r="F549" s="5" t="str">
        <f>F530&amp;"."&amp;RIGHT(F548,LEN(F548)-4)+1</f>
        <v>V.3.19</v>
      </c>
      <c r="G549" s="6" t="str">
        <f>F549&amp;" - "&amp;IFERROR(INDEX('L2'!$G$6:$G$502,MATCH(F549,'L2'!$P$6:$P$502,0)),"  ")</f>
        <v xml:space="preserve">V.3.19 -   </v>
      </c>
      <c r="H549" s="5" t="str">
        <f>H530&amp;"."&amp;RIGHT(H548,LEN(H548)-4)+1</f>
        <v>V.4.19</v>
      </c>
      <c r="I549" s="6" t="str">
        <f>H549&amp;" - "&amp;IFERROR(INDEX('L2'!$G$6:$G$502,MATCH(H549,'L2'!$P$6:$P$502,0)),"  ")</f>
        <v xml:space="preserve">V.4.19 -   </v>
      </c>
      <c r="J549" s="5" t="str">
        <f>J530&amp;"."&amp;RIGHT(J548,LEN(J548)-4)+1</f>
        <v>V.5.19</v>
      </c>
      <c r="K549" s="6" t="str">
        <f>J549&amp;" - "&amp;IFERROR(INDEX('L2'!$G$6:$G$502,MATCH(J549,'L2'!$P$6:$P$502,0)),"  ")</f>
        <v xml:space="preserve">V.5.19 -   </v>
      </c>
      <c r="L549" s="5" t="str">
        <f>L530&amp;"."&amp;RIGHT(L548,LEN(L548)-4)+1</f>
        <v>V.6.19</v>
      </c>
      <c r="M549" s="6" t="str">
        <f>L549&amp;" - "&amp;IFERROR(INDEX('L2'!$G$6:$G$502,MATCH(L549,'L2'!$P$6:$P$502,0)),"  ")</f>
        <v xml:space="preserve">V.6.19 -   </v>
      </c>
      <c r="N549" s="5" t="str">
        <f>N530&amp;"."&amp;RIGHT(N548,LEN(N548)-4)+1</f>
        <v>V.7.19</v>
      </c>
      <c r="O549" s="6" t="str">
        <f>N549&amp;" - "&amp;IFERROR(INDEX('L2'!$G$6:$G$502,MATCH(N549,'L2'!$P$6:$P$502,0)),"  ")</f>
        <v xml:space="preserve">V.7.19 -   </v>
      </c>
      <c r="P549" s="5" t="str">
        <f>P530&amp;"."&amp;RIGHT(P548,LEN(P548)-4)+1</f>
        <v>V.8.19</v>
      </c>
      <c r="Q549" s="6" t="str">
        <f>P549&amp;" - "&amp;IFERROR(INDEX('L2'!$G$6:$G$502,MATCH(P549,'L2'!$P$6:$P$502,0)),"  ")</f>
        <v xml:space="preserve">V.8.19 -   </v>
      </c>
      <c r="R549" s="5" t="str">
        <f>R530&amp;"."&amp;RIGHT(R548,LEN(R548)-4)+1</f>
        <v>V.9.19</v>
      </c>
      <c r="S549" s="6" t="str">
        <f>R549&amp;" - "&amp;IFERROR(INDEX('L2'!$G$6:$G$502,MATCH(R549,'L2'!$P$6:$P$502,0)),"  ")</f>
        <v xml:space="preserve">V.9.19 -   </v>
      </c>
      <c r="T549" s="5" t="str">
        <f>T530&amp;"."&amp;RIGHT(T548,LEN(T548)-5)+1</f>
        <v>V.10.19</v>
      </c>
      <c r="U549" s="6" t="str">
        <f>T549&amp;" - "&amp;IFERROR(INDEX('L2'!$G$6:$G$502,MATCH(T549,'L2'!$P$6:$P$502,0)),"  ")</f>
        <v xml:space="preserve">V.10.19 -   </v>
      </c>
    </row>
    <row r="550" spans="2:21" ht="16">
      <c r="B550" s="5" t="str">
        <f>B530&amp;"."&amp;RIGHT(B549,LEN(B549)-4)+1</f>
        <v>V.1.20</v>
      </c>
      <c r="C550" s="6" t="str">
        <f>B550&amp;" - "&amp;IFERROR(INDEX('L2'!$G$6:$G$502,MATCH(B550,'L2'!$P$6:$P$502,0)),"  ")</f>
        <v xml:space="preserve">V.1.20 -   </v>
      </c>
      <c r="D550" s="5" t="str">
        <f>D530&amp;"."&amp;RIGHT(D549,LEN(D549)-4)+1</f>
        <v>V.2.20</v>
      </c>
      <c r="E550" s="6" t="str">
        <f>D550&amp;" - "&amp;IFERROR(INDEX('L2'!$G$6:$G$502,MATCH(D550,'L2'!$P$6:$P$502,0)),"  ")</f>
        <v xml:space="preserve">V.2.20 -   </v>
      </c>
      <c r="F550" s="5" t="str">
        <f>F530&amp;"."&amp;RIGHT(F549,LEN(F549)-4)+1</f>
        <v>V.3.20</v>
      </c>
      <c r="G550" s="6" t="str">
        <f>F550&amp;" - "&amp;IFERROR(INDEX('L2'!$G$6:$G$502,MATCH(F550,'L2'!$P$6:$P$502,0)),"  ")</f>
        <v xml:space="preserve">V.3.20 -   </v>
      </c>
      <c r="H550" s="5" t="str">
        <f>H530&amp;"."&amp;RIGHT(H549,LEN(H549)-4)+1</f>
        <v>V.4.20</v>
      </c>
      <c r="I550" s="6" t="str">
        <f>H550&amp;" - "&amp;IFERROR(INDEX('L2'!$G$6:$G$502,MATCH(H550,'L2'!$P$6:$P$502,0)),"  ")</f>
        <v xml:space="preserve">V.4.20 -   </v>
      </c>
      <c r="J550" s="5" t="str">
        <f>J530&amp;"."&amp;RIGHT(J549,LEN(J549)-4)+1</f>
        <v>V.5.20</v>
      </c>
      <c r="K550" s="6" t="str">
        <f>J550&amp;" - "&amp;IFERROR(INDEX('L2'!$G$6:$G$502,MATCH(J550,'L2'!$P$6:$P$502,0)),"  ")</f>
        <v xml:space="preserve">V.5.20 -   </v>
      </c>
      <c r="L550" s="5" t="str">
        <f>L530&amp;"."&amp;RIGHT(L549,LEN(L549)-4)+1</f>
        <v>V.6.20</v>
      </c>
      <c r="M550" s="6" t="str">
        <f>L550&amp;" - "&amp;IFERROR(INDEX('L2'!$G$6:$G$502,MATCH(L550,'L2'!$P$6:$P$502,0)),"  ")</f>
        <v xml:space="preserve">V.6.20 -   </v>
      </c>
      <c r="N550" s="5" t="str">
        <f>N530&amp;"."&amp;RIGHT(N549,LEN(N549)-4)+1</f>
        <v>V.7.20</v>
      </c>
      <c r="O550" s="6" t="str">
        <f>N550&amp;" - "&amp;IFERROR(INDEX('L2'!$G$6:$G$502,MATCH(N550,'L2'!$P$6:$P$502,0)),"  ")</f>
        <v xml:space="preserve">V.7.20 -   </v>
      </c>
      <c r="P550" s="5" t="str">
        <f>P530&amp;"."&amp;RIGHT(P549,LEN(P549)-4)+1</f>
        <v>V.8.20</v>
      </c>
      <c r="Q550" s="6" t="str">
        <f>P550&amp;" - "&amp;IFERROR(INDEX('L2'!$G$6:$G$502,MATCH(P550,'L2'!$P$6:$P$502,0)),"  ")</f>
        <v xml:space="preserve">V.8.20 -   </v>
      </c>
      <c r="R550" s="5" t="str">
        <f>R530&amp;"."&amp;RIGHT(R549,LEN(R549)-4)+1</f>
        <v>V.9.20</v>
      </c>
      <c r="S550" s="6" t="str">
        <f>R550&amp;" - "&amp;IFERROR(INDEX('L2'!$G$6:$G$502,MATCH(R550,'L2'!$P$6:$P$502,0)),"  ")</f>
        <v xml:space="preserve">V.9.20 -   </v>
      </c>
      <c r="T550" s="5" t="str">
        <f>T530&amp;"."&amp;RIGHT(T549,LEN(T549)-5)+1</f>
        <v>V.10.20</v>
      </c>
      <c r="U550" s="6" t="str">
        <f>T550&amp;" - "&amp;IFERROR(INDEX('L2'!$G$6:$G$502,MATCH(T550,'L2'!$P$6:$P$502,0)),"  ")</f>
        <v xml:space="preserve">V.10.20 -   </v>
      </c>
    </row>
    <row r="552" spans="2:21" ht="16">
      <c r="B552" s="158" t="str">
        <f>"Level 3 - "&amp;INDEX($C$6:$C$31,MATCH($B$28,$B$6:$B$31,0))&amp;" ("&amp;$B$28&amp;")"</f>
        <v>Level 3 - W -    (W)</v>
      </c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</row>
    <row r="553" spans="2:21" ht="16">
      <c r="B553" s="18" t="str">
        <f>MID(B552,LEN(B552)-1,1)&amp;".1"</f>
        <v>W.1</v>
      </c>
      <c r="C553" s="18" t="str">
        <f>IFERROR(INDEX('L2'!$E$6:$E$502,MATCH(B553,'L2'!$O$6:$O$502,0)),"  ")</f>
        <v xml:space="preserve">  </v>
      </c>
      <c r="D553" s="18" t="str">
        <f>LEFT(B553,1)&amp;"."&amp;RIGHT(B553,1)+1</f>
        <v>W.2</v>
      </c>
      <c r="E553" s="18" t="str">
        <f>IFERROR(INDEX('L2'!$E$6:$E$502,MATCH(D553,'L2'!$O$6:$O$502,0)),"  ")</f>
        <v xml:space="preserve">  </v>
      </c>
      <c r="F553" s="18" t="str">
        <f>LEFT(D553,1)&amp;"."&amp;RIGHT(D553,1)+1</f>
        <v>W.3</v>
      </c>
      <c r="G553" s="18" t="str">
        <f>IFERROR(INDEX('L2'!$E$6:$E$502,MATCH(F553,'L2'!$O$6:$O$502,0)),"  ")</f>
        <v xml:space="preserve">  </v>
      </c>
      <c r="H553" s="18" t="str">
        <f>LEFT(F553,1)&amp;"."&amp;RIGHT(F553,1)+1</f>
        <v>W.4</v>
      </c>
      <c r="I553" s="18" t="str">
        <f>IFERROR(INDEX('L2'!$E$6:$E$502,MATCH(H553,'L2'!$O$6:$O$502,0)),"  ")</f>
        <v xml:space="preserve">  </v>
      </c>
      <c r="J553" s="18" t="str">
        <f>LEFT(H553,1)&amp;"."&amp;RIGHT(H553,1)+1</f>
        <v>W.5</v>
      </c>
      <c r="K553" s="18" t="str">
        <f>IFERROR(INDEX('L2'!$E$6:$E$502,MATCH(J553,'L2'!$O$6:$O$502,0)),"  ")</f>
        <v xml:space="preserve">  </v>
      </c>
      <c r="L553" s="18" t="str">
        <f>LEFT(J553,1)&amp;"."&amp;RIGHT(J553,1)+1</f>
        <v>W.6</v>
      </c>
      <c r="M553" s="18" t="str">
        <f>IFERROR(INDEX('L2'!$E$6:$E$502,MATCH(L553,'L2'!$O$6:$O$502,0)),"  ")</f>
        <v xml:space="preserve">  </v>
      </c>
      <c r="N553" s="18" t="str">
        <f>LEFT(L553,1)&amp;"."&amp;RIGHT(L553,1)+1</f>
        <v>W.7</v>
      </c>
      <c r="O553" s="18" t="str">
        <f>IFERROR(INDEX('L2'!$E$6:$E$502,MATCH(N553,'L2'!$O$6:$O$502,0)),"  ")</f>
        <v xml:space="preserve">  </v>
      </c>
      <c r="P553" s="18" t="str">
        <f>LEFT(N553,1)&amp;"."&amp;RIGHT(N553,1)+1</f>
        <v>W.8</v>
      </c>
      <c r="Q553" s="18" t="str">
        <f>IFERROR(INDEX('L2'!$E$6:$E$502,MATCH(P553,'L2'!$O$6:$O$502,0)),"  ")</f>
        <v xml:space="preserve">  </v>
      </c>
      <c r="R553" s="18" t="str">
        <f>LEFT(P553,1)&amp;"."&amp;RIGHT(P553,1)+1</f>
        <v>W.9</v>
      </c>
      <c r="S553" s="18" t="str">
        <f>IFERROR(INDEX('L2'!$E$6:$E$502,MATCH(R553,'L2'!$O$6:$O$502,0)),"  ")</f>
        <v xml:space="preserve">  </v>
      </c>
      <c r="T553" s="18" t="str">
        <f>LEFT(R553,1)&amp;"."&amp;RIGHT(R553,1)+1</f>
        <v>W.10</v>
      </c>
      <c r="U553" s="18" t="str">
        <f>IFERROR(INDEX('L2'!$E$6:$E$502,MATCH(T553,'L2'!$O$6:$O$502,0)),"  ")</f>
        <v xml:space="preserve">  </v>
      </c>
    </row>
    <row r="554" spans="2:21" ht="16">
      <c r="B554" s="5" t="str">
        <f>B553&amp;".1"</f>
        <v>W.1.1</v>
      </c>
      <c r="C554" s="6" t="str">
        <f>B554&amp;" - "&amp;IFERROR(INDEX('L2'!$G$6:$G$502,MATCH(B554,'L2'!$P$6:$P$502,0)),"  ")</f>
        <v xml:space="preserve">W.1.1 -   </v>
      </c>
      <c r="D554" s="5" t="str">
        <f>D553&amp;".1"</f>
        <v>W.2.1</v>
      </c>
      <c r="E554" s="6" t="str">
        <f>D554&amp;" - "&amp;IFERROR(INDEX('L2'!$G$6:$G$502,MATCH(D554,'L2'!$P$6:$P$502,0)),"  ")</f>
        <v xml:space="preserve">W.2.1 -   </v>
      </c>
      <c r="F554" s="5" t="str">
        <f>F553&amp;".1"</f>
        <v>W.3.1</v>
      </c>
      <c r="G554" s="6" t="str">
        <f>F554&amp;" - "&amp;IFERROR(INDEX('L2'!$G$6:$G$502,MATCH(F554,'L2'!$P$6:$P$502,0)),"  ")</f>
        <v xml:space="preserve">W.3.1 -   </v>
      </c>
      <c r="H554" s="5" t="str">
        <f>H553&amp;".1"</f>
        <v>W.4.1</v>
      </c>
      <c r="I554" s="6" t="str">
        <f>H554&amp;" - "&amp;IFERROR(INDEX('L2'!$G$6:$G$502,MATCH(H554,'L2'!$P$6:$P$502,0)),"  ")</f>
        <v xml:space="preserve">W.4.1 -   </v>
      </c>
      <c r="J554" s="5" t="str">
        <f>J553&amp;".1"</f>
        <v>W.5.1</v>
      </c>
      <c r="K554" s="6" t="str">
        <f>J554&amp;" - "&amp;IFERROR(INDEX('L2'!$G$6:$G$502,MATCH(J554,'L2'!$P$6:$P$502,0)),"  ")</f>
        <v xml:space="preserve">W.5.1 -   </v>
      </c>
      <c r="L554" s="5" t="str">
        <f>L553&amp;".1"</f>
        <v>W.6.1</v>
      </c>
      <c r="M554" s="6" t="str">
        <f>L554&amp;" - "&amp;IFERROR(INDEX('L2'!$G$6:$G$502,MATCH(L554,'L2'!$P$6:$P$502,0)),"  ")</f>
        <v xml:space="preserve">W.6.1 -   </v>
      </c>
      <c r="N554" s="5" t="str">
        <f>N553&amp;".1"</f>
        <v>W.7.1</v>
      </c>
      <c r="O554" s="6" t="str">
        <f>N554&amp;" - "&amp;IFERROR(INDEX('L2'!$G$6:$G$502,MATCH(N554,'L2'!$P$6:$P$502,0)),"  ")</f>
        <v xml:space="preserve">W.7.1 -   </v>
      </c>
      <c r="P554" s="5" t="str">
        <f>P553&amp;".1"</f>
        <v>W.8.1</v>
      </c>
      <c r="Q554" s="6" t="str">
        <f>P554&amp;" - "&amp;IFERROR(INDEX('L2'!$G$6:$G$502,MATCH(P554,'L2'!$P$6:$P$502,0)),"  ")</f>
        <v xml:space="preserve">W.8.1 -   </v>
      </c>
      <c r="R554" s="5" t="str">
        <f>R553&amp;".1"</f>
        <v>W.9.1</v>
      </c>
      <c r="S554" s="6" t="str">
        <f>R554&amp;" - "&amp;IFERROR(INDEX('L2'!$G$6:$G$502,MATCH(R554,'L2'!$P$6:$P$502,0)),"  ")</f>
        <v xml:space="preserve">W.9.1 -   </v>
      </c>
      <c r="T554" s="5" t="str">
        <f>T553&amp;".1"</f>
        <v>W.10.1</v>
      </c>
      <c r="U554" s="6" t="str">
        <f>T554&amp;" - "&amp;IFERROR(INDEX('L2'!$G$6:$G$502,MATCH(T554,'L2'!$P$6:$P$502,0)),"  ")</f>
        <v xml:space="preserve">W.10.1 -   </v>
      </c>
    </row>
    <row r="555" spans="2:21" ht="16">
      <c r="B555" s="5" t="str">
        <f>B553&amp;"."&amp;RIGHT(B554,LEN(B554)-4)+1</f>
        <v>W.1.2</v>
      </c>
      <c r="C555" s="6" t="str">
        <f>B555&amp;" - "&amp;IFERROR(INDEX('L2'!$G$6:$G$502,MATCH(B555,'L2'!$P$6:$P$502,0)),"  ")</f>
        <v xml:space="preserve">W.1.2 -   </v>
      </c>
      <c r="D555" s="5" t="str">
        <f>D553&amp;"."&amp;RIGHT(D554,LEN(D554)-4)+1</f>
        <v>W.2.2</v>
      </c>
      <c r="E555" s="6" t="str">
        <f>D555&amp;" - "&amp;IFERROR(INDEX('L2'!$G$6:$G$502,MATCH(D555,'L2'!$P$6:$P$502,0)),"  ")</f>
        <v xml:space="preserve">W.2.2 -   </v>
      </c>
      <c r="F555" s="5" t="str">
        <f>F553&amp;"."&amp;RIGHT(F554,LEN(F554)-4)+1</f>
        <v>W.3.2</v>
      </c>
      <c r="G555" s="6" t="str">
        <f>F555&amp;" - "&amp;IFERROR(INDEX('L2'!$G$6:$G$502,MATCH(F555,'L2'!$P$6:$P$502,0)),"  ")</f>
        <v xml:space="preserve">W.3.2 -   </v>
      </c>
      <c r="H555" s="5" t="str">
        <f>H553&amp;"."&amp;RIGHT(H554,LEN(H554)-4)+1</f>
        <v>W.4.2</v>
      </c>
      <c r="I555" s="6" t="str">
        <f>H555&amp;" - "&amp;IFERROR(INDEX('L2'!$G$6:$G$502,MATCH(H555,'L2'!$P$6:$P$502,0)),"  ")</f>
        <v xml:space="preserve">W.4.2 -   </v>
      </c>
      <c r="J555" s="5" t="str">
        <f>J553&amp;"."&amp;RIGHT(J554,LEN(J554)-4)+1</f>
        <v>W.5.2</v>
      </c>
      <c r="K555" s="6" t="str">
        <f>J555&amp;" - "&amp;IFERROR(INDEX('L2'!$G$6:$G$502,MATCH(J555,'L2'!$P$6:$P$502,0)),"  ")</f>
        <v xml:space="preserve">W.5.2 -   </v>
      </c>
      <c r="L555" s="5" t="str">
        <f>L553&amp;"."&amp;RIGHT(L554,LEN(L554)-4)+1</f>
        <v>W.6.2</v>
      </c>
      <c r="M555" s="6" t="str">
        <f>L555&amp;" - "&amp;IFERROR(INDEX('L2'!$G$6:$G$502,MATCH(L555,'L2'!$P$6:$P$502,0)),"  ")</f>
        <v xml:space="preserve">W.6.2 -   </v>
      </c>
      <c r="N555" s="5" t="str">
        <f>N553&amp;"."&amp;RIGHT(N554,LEN(N554)-4)+1</f>
        <v>W.7.2</v>
      </c>
      <c r="O555" s="6" t="str">
        <f>N555&amp;" - "&amp;IFERROR(INDEX('L2'!$G$6:$G$502,MATCH(N555,'L2'!$P$6:$P$502,0)),"  ")</f>
        <v xml:space="preserve">W.7.2 -   </v>
      </c>
      <c r="P555" s="5" t="str">
        <f>P553&amp;"."&amp;RIGHT(P554,LEN(P554)-4)+1</f>
        <v>W.8.2</v>
      </c>
      <c r="Q555" s="6" t="str">
        <f>P555&amp;" - "&amp;IFERROR(INDEX('L2'!$G$6:$G$502,MATCH(P555,'L2'!$P$6:$P$502,0)),"  ")</f>
        <v xml:space="preserve">W.8.2 -   </v>
      </c>
      <c r="R555" s="5" t="str">
        <f>R553&amp;"."&amp;RIGHT(R554,LEN(R554)-4)+1</f>
        <v>W.9.2</v>
      </c>
      <c r="S555" s="6" t="str">
        <f>R555&amp;" - "&amp;IFERROR(INDEX('L2'!$G$6:$G$502,MATCH(R555,'L2'!$P$6:$P$502,0)),"  ")</f>
        <v xml:space="preserve">W.9.2 -   </v>
      </c>
      <c r="T555" s="5" t="str">
        <f>T553&amp;"."&amp;RIGHT(T554,LEN(T554)-5)+1</f>
        <v>W.10.2</v>
      </c>
      <c r="U555" s="6" t="str">
        <f>T555&amp;" - "&amp;IFERROR(INDEX('L2'!$G$6:$G$502,MATCH(T555,'L2'!$P$6:$P$502,0)),"  ")</f>
        <v xml:space="preserve">W.10.2 -   </v>
      </c>
    </row>
    <row r="556" spans="2:21" ht="16">
      <c r="B556" s="5" t="str">
        <f>B553&amp;"."&amp;RIGHT(B555,LEN(B555)-4)+1</f>
        <v>W.1.3</v>
      </c>
      <c r="C556" s="6" t="str">
        <f>B556&amp;" - "&amp;IFERROR(INDEX('L2'!$G$6:$G$502,MATCH(B556,'L2'!$P$6:$P$502,0)),"  ")</f>
        <v xml:space="preserve">W.1.3 -   </v>
      </c>
      <c r="D556" s="5" t="str">
        <f>D553&amp;"."&amp;RIGHT(D555,LEN(D555)-4)+1</f>
        <v>W.2.3</v>
      </c>
      <c r="E556" s="6" t="str">
        <f>D556&amp;" - "&amp;IFERROR(INDEX('L2'!$G$6:$G$502,MATCH(D556,'L2'!$P$6:$P$502,0)),"  ")</f>
        <v xml:space="preserve">W.2.3 -   </v>
      </c>
      <c r="F556" s="5" t="str">
        <f>F553&amp;"."&amp;RIGHT(F555,LEN(F555)-4)+1</f>
        <v>W.3.3</v>
      </c>
      <c r="G556" s="6" t="str">
        <f>F556&amp;" - "&amp;IFERROR(INDEX('L2'!$G$6:$G$502,MATCH(F556,'L2'!$P$6:$P$502,0)),"  ")</f>
        <v xml:space="preserve">W.3.3 -   </v>
      </c>
      <c r="H556" s="5" t="str">
        <f>H553&amp;"."&amp;RIGHT(H555,LEN(H555)-4)+1</f>
        <v>W.4.3</v>
      </c>
      <c r="I556" s="6" t="str">
        <f>H556&amp;" - "&amp;IFERROR(INDEX('L2'!$G$6:$G$502,MATCH(H556,'L2'!$P$6:$P$502,0)),"  ")</f>
        <v xml:space="preserve">W.4.3 -   </v>
      </c>
      <c r="J556" s="5" t="str">
        <f>J553&amp;"."&amp;RIGHT(J555,LEN(J555)-4)+1</f>
        <v>W.5.3</v>
      </c>
      <c r="K556" s="6" t="str">
        <f>J556&amp;" - "&amp;IFERROR(INDEX('L2'!$G$6:$G$502,MATCH(J556,'L2'!$P$6:$P$502,0)),"  ")</f>
        <v xml:space="preserve">W.5.3 -   </v>
      </c>
      <c r="L556" s="5" t="str">
        <f>L553&amp;"."&amp;RIGHT(L555,LEN(L555)-4)+1</f>
        <v>W.6.3</v>
      </c>
      <c r="M556" s="6" t="str">
        <f>L556&amp;" - "&amp;IFERROR(INDEX('L2'!$G$6:$G$502,MATCH(L556,'L2'!$P$6:$P$502,0)),"  ")</f>
        <v xml:space="preserve">W.6.3 -   </v>
      </c>
      <c r="N556" s="5" t="str">
        <f>N553&amp;"."&amp;RIGHT(N555,LEN(N555)-4)+1</f>
        <v>W.7.3</v>
      </c>
      <c r="O556" s="6" t="str">
        <f>N556&amp;" - "&amp;IFERROR(INDEX('L2'!$G$6:$G$502,MATCH(N556,'L2'!$P$6:$P$502,0)),"  ")</f>
        <v xml:space="preserve">W.7.3 -   </v>
      </c>
      <c r="P556" s="5" t="str">
        <f>P553&amp;"."&amp;RIGHT(P555,LEN(P555)-4)+1</f>
        <v>W.8.3</v>
      </c>
      <c r="Q556" s="6" t="str">
        <f>P556&amp;" - "&amp;IFERROR(INDEX('L2'!$G$6:$G$502,MATCH(P556,'L2'!$P$6:$P$502,0)),"  ")</f>
        <v xml:space="preserve">W.8.3 -   </v>
      </c>
      <c r="R556" s="5" t="str">
        <f>R553&amp;"."&amp;RIGHT(R555,LEN(R555)-4)+1</f>
        <v>W.9.3</v>
      </c>
      <c r="S556" s="6" t="str">
        <f>R556&amp;" - "&amp;IFERROR(INDEX('L2'!$G$6:$G$502,MATCH(R556,'L2'!$P$6:$P$502,0)),"  ")</f>
        <v xml:space="preserve">W.9.3 -   </v>
      </c>
      <c r="T556" s="5" t="str">
        <f>T553&amp;"."&amp;RIGHT(T555,LEN(T555)-5)+1</f>
        <v>W.10.3</v>
      </c>
      <c r="U556" s="6" t="str">
        <f>T556&amp;" - "&amp;IFERROR(INDEX('L2'!$G$6:$G$502,MATCH(T556,'L2'!$P$6:$P$502,0)),"  ")</f>
        <v xml:space="preserve">W.10.3 -   </v>
      </c>
    </row>
    <row r="557" spans="2:21" ht="16">
      <c r="B557" s="5" t="str">
        <f>B553&amp;"."&amp;RIGHT(B556,LEN(B556)-4)+1</f>
        <v>W.1.4</v>
      </c>
      <c r="C557" s="6" t="str">
        <f>B557&amp;" - "&amp;IFERROR(INDEX('L2'!$G$6:$G$502,MATCH(B557,'L2'!$P$6:$P$502,0)),"  ")</f>
        <v xml:space="preserve">W.1.4 -   </v>
      </c>
      <c r="D557" s="5" t="str">
        <f>D553&amp;"."&amp;RIGHT(D556,LEN(D556)-4)+1</f>
        <v>W.2.4</v>
      </c>
      <c r="E557" s="6" t="str">
        <f>D557&amp;" - "&amp;IFERROR(INDEX('L2'!$G$6:$G$502,MATCH(D557,'L2'!$P$6:$P$502,0)),"  ")</f>
        <v xml:space="preserve">W.2.4 -   </v>
      </c>
      <c r="F557" s="5" t="str">
        <f>F553&amp;"."&amp;RIGHT(F556,LEN(F556)-4)+1</f>
        <v>W.3.4</v>
      </c>
      <c r="G557" s="6" t="str">
        <f>F557&amp;" - "&amp;IFERROR(INDEX('L2'!$G$6:$G$502,MATCH(F557,'L2'!$P$6:$P$502,0)),"  ")</f>
        <v xml:space="preserve">W.3.4 -   </v>
      </c>
      <c r="H557" s="5" t="str">
        <f>H553&amp;"."&amp;RIGHT(H556,LEN(H556)-4)+1</f>
        <v>W.4.4</v>
      </c>
      <c r="I557" s="6" t="str">
        <f>H557&amp;" - "&amp;IFERROR(INDEX('L2'!$G$6:$G$502,MATCH(H557,'L2'!$P$6:$P$502,0)),"  ")</f>
        <v xml:space="preserve">W.4.4 -   </v>
      </c>
      <c r="J557" s="5" t="str">
        <f>J553&amp;"."&amp;RIGHT(J556,LEN(J556)-4)+1</f>
        <v>W.5.4</v>
      </c>
      <c r="K557" s="6" t="str">
        <f>J557&amp;" - "&amp;IFERROR(INDEX('L2'!$G$6:$G$502,MATCH(J557,'L2'!$P$6:$P$502,0)),"  ")</f>
        <v xml:space="preserve">W.5.4 -   </v>
      </c>
      <c r="L557" s="5" t="str">
        <f>L553&amp;"."&amp;RIGHT(L556,LEN(L556)-4)+1</f>
        <v>W.6.4</v>
      </c>
      <c r="M557" s="6" t="str">
        <f>L557&amp;" - "&amp;IFERROR(INDEX('L2'!$G$6:$G$502,MATCH(L557,'L2'!$P$6:$P$502,0)),"  ")</f>
        <v xml:space="preserve">W.6.4 -   </v>
      </c>
      <c r="N557" s="5" t="str">
        <f>N553&amp;"."&amp;RIGHT(N556,LEN(N556)-4)+1</f>
        <v>W.7.4</v>
      </c>
      <c r="O557" s="6" t="str">
        <f>N557&amp;" - "&amp;IFERROR(INDEX('L2'!$G$6:$G$502,MATCH(N557,'L2'!$P$6:$P$502,0)),"  ")</f>
        <v xml:space="preserve">W.7.4 -   </v>
      </c>
      <c r="P557" s="5" t="str">
        <f>P553&amp;"."&amp;RIGHT(P556,LEN(P556)-4)+1</f>
        <v>W.8.4</v>
      </c>
      <c r="Q557" s="6" t="str">
        <f>P557&amp;" - "&amp;IFERROR(INDEX('L2'!$G$6:$G$502,MATCH(P557,'L2'!$P$6:$P$502,0)),"  ")</f>
        <v xml:space="preserve">W.8.4 -   </v>
      </c>
      <c r="R557" s="5" t="str">
        <f>R553&amp;"."&amp;RIGHT(R556,LEN(R556)-4)+1</f>
        <v>W.9.4</v>
      </c>
      <c r="S557" s="6" t="str">
        <f>R557&amp;" - "&amp;IFERROR(INDEX('L2'!$G$6:$G$502,MATCH(R557,'L2'!$P$6:$P$502,0)),"  ")</f>
        <v xml:space="preserve">W.9.4 -   </v>
      </c>
      <c r="T557" s="5" t="str">
        <f>T553&amp;"."&amp;RIGHT(T556,LEN(T556)-5)+1</f>
        <v>W.10.4</v>
      </c>
      <c r="U557" s="6" t="str">
        <f>T557&amp;" - "&amp;IFERROR(INDEX('L2'!$G$6:$G$502,MATCH(T557,'L2'!$P$6:$P$502,0)),"  ")</f>
        <v xml:space="preserve">W.10.4 -   </v>
      </c>
    </row>
    <row r="558" spans="2:21" ht="16">
      <c r="B558" s="5" t="str">
        <f>B553&amp;"."&amp;RIGHT(B557,LEN(B557)-4)+1</f>
        <v>W.1.5</v>
      </c>
      <c r="C558" s="6" t="str">
        <f>B558&amp;" - "&amp;IFERROR(INDEX('L2'!$G$6:$G$502,MATCH(B558,'L2'!$P$6:$P$502,0)),"  ")</f>
        <v xml:space="preserve">W.1.5 -   </v>
      </c>
      <c r="D558" s="5" t="str">
        <f>D553&amp;"."&amp;RIGHT(D557,LEN(D557)-4)+1</f>
        <v>W.2.5</v>
      </c>
      <c r="E558" s="6" t="str">
        <f>D558&amp;" - "&amp;IFERROR(INDEX('L2'!$G$6:$G$502,MATCH(D558,'L2'!$P$6:$P$502,0)),"  ")</f>
        <v xml:space="preserve">W.2.5 -   </v>
      </c>
      <c r="F558" s="5" t="str">
        <f>F553&amp;"."&amp;RIGHT(F557,LEN(F557)-4)+1</f>
        <v>W.3.5</v>
      </c>
      <c r="G558" s="6" t="str">
        <f>F558&amp;" - "&amp;IFERROR(INDEX('L2'!$G$6:$G$502,MATCH(F558,'L2'!$P$6:$P$502,0)),"  ")</f>
        <v xml:space="preserve">W.3.5 -   </v>
      </c>
      <c r="H558" s="5" t="str">
        <f>H553&amp;"."&amp;RIGHT(H557,LEN(H557)-4)+1</f>
        <v>W.4.5</v>
      </c>
      <c r="I558" s="6" t="str">
        <f>H558&amp;" - "&amp;IFERROR(INDEX('L2'!$G$6:$G$502,MATCH(H558,'L2'!$P$6:$P$502,0)),"  ")</f>
        <v xml:space="preserve">W.4.5 -   </v>
      </c>
      <c r="J558" s="5" t="str">
        <f>J553&amp;"."&amp;RIGHT(J557,LEN(J557)-4)+1</f>
        <v>W.5.5</v>
      </c>
      <c r="K558" s="6" t="str">
        <f>J558&amp;" - "&amp;IFERROR(INDEX('L2'!$G$6:$G$502,MATCH(J558,'L2'!$P$6:$P$502,0)),"  ")</f>
        <v xml:space="preserve">W.5.5 -   </v>
      </c>
      <c r="L558" s="5" t="str">
        <f>L553&amp;"."&amp;RIGHT(L557,LEN(L557)-4)+1</f>
        <v>W.6.5</v>
      </c>
      <c r="M558" s="6" t="str">
        <f>L558&amp;" - "&amp;IFERROR(INDEX('L2'!$G$6:$G$502,MATCH(L558,'L2'!$P$6:$P$502,0)),"  ")</f>
        <v xml:space="preserve">W.6.5 -   </v>
      </c>
      <c r="N558" s="5" t="str">
        <f>N553&amp;"."&amp;RIGHT(N557,LEN(N557)-4)+1</f>
        <v>W.7.5</v>
      </c>
      <c r="O558" s="6" t="str">
        <f>N558&amp;" - "&amp;IFERROR(INDEX('L2'!$G$6:$G$502,MATCH(N558,'L2'!$P$6:$P$502,0)),"  ")</f>
        <v xml:space="preserve">W.7.5 -   </v>
      </c>
      <c r="P558" s="5" t="str">
        <f>P553&amp;"."&amp;RIGHT(P557,LEN(P557)-4)+1</f>
        <v>W.8.5</v>
      </c>
      <c r="Q558" s="6" t="str">
        <f>P558&amp;" - "&amp;IFERROR(INDEX('L2'!$G$6:$G$502,MATCH(P558,'L2'!$P$6:$P$502,0)),"  ")</f>
        <v xml:space="preserve">W.8.5 -   </v>
      </c>
      <c r="R558" s="5" t="str">
        <f>R553&amp;"."&amp;RIGHT(R557,LEN(R557)-4)+1</f>
        <v>W.9.5</v>
      </c>
      <c r="S558" s="6" t="str">
        <f>R558&amp;" - "&amp;IFERROR(INDEX('L2'!$G$6:$G$502,MATCH(R558,'L2'!$P$6:$P$502,0)),"  ")</f>
        <v xml:space="preserve">W.9.5 -   </v>
      </c>
      <c r="T558" s="5" t="str">
        <f>T553&amp;"."&amp;RIGHT(T557,LEN(T557)-5)+1</f>
        <v>W.10.5</v>
      </c>
      <c r="U558" s="6" t="str">
        <f>T558&amp;" - "&amp;IFERROR(INDEX('L2'!$G$6:$G$502,MATCH(T558,'L2'!$P$6:$P$502,0)),"  ")</f>
        <v xml:space="preserve">W.10.5 -   </v>
      </c>
    </row>
    <row r="559" spans="2:21" ht="16">
      <c r="B559" s="5" t="str">
        <f>B553&amp;"."&amp;RIGHT(B558,LEN(B558)-4)+1</f>
        <v>W.1.6</v>
      </c>
      <c r="C559" s="6" t="str">
        <f>B559&amp;" - "&amp;IFERROR(INDEX('L2'!$G$6:$G$502,MATCH(B559,'L2'!$P$6:$P$502,0)),"  ")</f>
        <v xml:space="preserve">W.1.6 -   </v>
      </c>
      <c r="D559" s="5" t="str">
        <f>D553&amp;"."&amp;RIGHT(D558,LEN(D558)-4)+1</f>
        <v>W.2.6</v>
      </c>
      <c r="E559" s="6" t="str">
        <f>D559&amp;" - "&amp;IFERROR(INDEX('L2'!$G$6:$G$502,MATCH(D559,'L2'!$P$6:$P$502,0)),"  ")</f>
        <v xml:space="preserve">W.2.6 -   </v>
      </c>
      <c r="F559" s="5" t="str">
        <f>F553&amp;"."&amp;RIGHT(F558,LEN(F558)-4)+1</f>
        <v>W.3.6</v>
      </c>
      <c r="G559" s="6" t="str">
        <f>F559&amp;" - "&amp;IFERROR(INDEX('L2'!$G$6:$G$502,MATCH(F559,'L2'!$P$6:$P$502,0)),"  ")</f>
        <v xml:space="preserve">W.3.6 -   </v>
      </c>
      <c r="H559" s="5" t="str">
        <f>H553&amp;"."&amp;RIGHT(H558,LEN(H558)-4)+1</f>
        <v>W.4.6</v>
      </c>
      <c r="I559" s="6" t="str">
        <f>H559&amp;" - "&amp;IFERROR(INDEX('L2'!$G$6:$G$502,MATCH(H559,'L2'!$P$6:$P$502,0)),"  ")</f>
        <v xml:space="preserve">W.4.6 -   </v>
      </c>
      <c r="J559" s="5" t="str">
        <f>J553&amp;"."&amp;RIGHT(J558,LEN(J558)-4)+1</f>
        <v>W.5.6</v>
      </c>
      <c r="K559" s="6" t="str">
        <f>J559&amp;" - "&amp;IFERROR(INDEX('L2'!$G$6:$G$502,MATCH(J559,'L2'!$P$6:$P$502,0)),"  ")</f>
        <v xml:space="preserve">W.5.6 -   </v>
      </c>
      <c r="L559" s="5" t="str">
        <f>L553&amp;"."&amp;RIGHT(L558,LEN(L558)-4)+1</f>
        <v>W.6.6</v>
      </c>
      <c r="M559" s="6" t="str">
        <f>L559&amp;" - "&amp;IFERROR(INDEX('L2'!$G$6:$G$502,MATCH(L559,'L2'!$P$6:$P$502,0)),"  ")</f>
        <v xml:space="preserve">W.6.6 -   </v>
      </c>
      <c r="N559" s="5" t="str">
        <f>N553&amp;"."&amp;RIGHT(N558,LEN(N558)-4)+1</f>
        <v>W.7.6</v>
      </c>
      <c r="O559" s="6" t="str">
        <f>N559&amp;" - "&amp;IFERROR(INDEX('L2'!$G$6:$G$502,MATCH(N559,'L2'!$P$6:$P$502,0)),"  ")</f>
        <v xml:space="preserve">W.7.6 -   </v>
      </c>
      <c r="P559" s="5" t="str">
        <f>P553&amp;"."&amp;RIGHT(P558,LEN(P558)-4)+1</f>
        <v>W.8.6</v>
      </c>
      <c r="Q559" s="6" t="str">
        <f>P559&amp;" - "&amp;IFERROR(INDEX('L2'!$G$6:$G$502,MATCH(P559,'L2'!$P$6:$P$502,0)),"  ")</f>
        <v xml:space="preserve">W.8.6 -   </v>
      </c>
      <c r="R559" s="5" t="str">
        <f>R553&amp;"."&amp;RIGHT(R558,LEN(R558)-4)+1</f>
        <v>W.9.6</v>
      </c>
      <c r="S559" s="6" t="str">
        <f>R559&amp;" - "&amp;IFERROR(INDEX('L2'!$G$6:$G$502,MATCH(R559,'L2'!$P$6:$P$502,0)),"  ")</f>
        <v xml:space="preserve">W.9.6 -   </v>
      </c>
      <c r="T559" s="5" t="str">
        <f>T553&amp;"."&amp;RIGHT(T558,LEN(T558)-5)+1</f>
        <v>W.10.6</v>
      </c>
      <c r="U559" s="6" t="str">
        <f>T559&amp;" - "&amp;IFERROR(INDEX('L2'!$G$6:$G$502,MATCH(T559,'L2'!$P$6:$P$502,0)),"  ")</f>
        <v xml:space="preserve">W.10.6 -   </v>
      </c>
    </row>
    <row r="560" spans="2:21" ht="16">
      <c r="B560" s="5" t="str">
        <f>B553&amp;"."&amp;RIGHT(B559,LEN(B559)-4)+1</f>
        <v>W.1.7</v>
      </c>
      <c r="C560" s="6" t="str">
        <f>B560&amp;" - "&amp;IFERROR(INDEX('L2'!$G$6:$G$502,MATCH(B560,'L2'!$P$6:$P$502,0)),"  ")</f>
        <v xml:space="preserve">W.1.7 -   </v>
      </c>
      <c r="D560" s="5" t="str">
        <f>D553&amp;"."&amp;RIGHT(D559,LEN(D559)-4)+1</f>
        <v>W.2.7</v>
      </c>
      <c r="E560" s="6" t="str">
        <f>D560&amp;" - "&amp;IFERROR(INDEX('L2'!$G$6:$G$502,MATCH(D560,'L2'!$P$6:$P$502,0)),"  ")</f>
        <v xml:space="preserve">W.2.7 -   </v>
      </c>
      <c r="F560" s="5" t="str">
        <f>F553&amp;"."&amp;RIGHT(F559,LEN(F559)-4)+1</f>
        <v>W.3.7</v>
      </c>
      <c r="G560" s="6" t="str">
        <f>F560&amp;" - "&amp;IFERROR(INDEX('L2'!$G$6:$G$502,MATCH(F560,'L2'!$P$6:$P$502,0)),"  ")</f>
        <v xml:space="preserve">W.3.7 -   </v>
      </c>
      <c r="H560" s="5" t="str">
        <f>H553&amp;"."&amp;RIGHT(H559,LEN(H559)-4)+1</f>
        <v>W.4.7</v>
      </c>
      <c r="I560" s="6" t="str">
        <f>H560&amp;" - "&amp;IFERROR(INDEX('L2'!$G$6:$G$502,MATCH(H560,'L2'!$P$6:$P$502,0)),"  ")</f>
        <v xml:space="preserve">W.4.7 -   </v>
      </c>
      <c r="J560" s="5" t="str">
        <f>J553&amp;"."&amp;RIGHT(J559,LEN(J559)-4)+1</f>
        <v>W.5.7</v>
      </c>
      <c r="K560" s="6" t="str">
        <f>J560&amp;" - "&amp;IFERROR(INDEX('L2'!$G$6:$G$502,MATCH(J560,'L2'!$P$6:$P$502,0)),"  ")</f>
        <v xml:space="preserve">W.5.7 -   </v>
      </c>
      <c r="L560" s="5" t="str">
        <f>L553&amp;"."&amp;RIGHT(L559,LEN(L559)-4)+1</f>
        <v>W.6.7</v>
      </c>
      <c r="M560" s="6" t="str">
        <f>L560&amp;" - "&amp;IFERROR(INDEX('L2'!$G$6:$G$502,MATCH(L560,'L2'!$P$6:$P$502,0)),"  ")</f>
        <v xml:space="preserve">W.6.7 -   </v>
      </c>
      <c r="N560" s="5" t="str">
        <f>N553&amp;"."&amp;RIGHT(N559,LEN(N559)-4)+1</f>
        <v>W.7.7</v>
      </c>
      <c r="O560" s="6" t="str">
        <f>N560&amp;" - "&amp;IFERROR(INDEX('L2'!$G$6:$G$502,MATCH(N560,'L2'!$P$6:$P$502,0)),"  ")</f>
        <v xml:space="preserve">W.7.7 -   </v>
      </c>
      <c r="P560" s="5" t="str">
        <f>P553&amp;"."&amp;RIGHT(P559,LEN(P559)-4)+1</f>
        <v>W.8.7</v>
      </c>
      <c r="Q560" s="6" t="str">
        <f>P560&amp;" - "&amp;IFERROR(INDEX('L2'!$G$6:$G$502,MATCH(P560,'L2'!$P$6:$P$502,0)),"  ")</f>
        <v xml:space="preserve">W.8.7 -   </v>
      </c>
      <c r="R560" s="5" t="str">
        <f>R553&amp;"."&amp;RIGHT(R559,LEN(R559)-4)+1</f>
        <v>W.9.7</v>
      </c>
      <c r="S560" s="6" t="str">
        <f>R560&amp;" - "&amp;IFERROR(INDEX('L2'!$G$6:$G$502,MATCH(R560,'L2'!$P$6:$P$502,0)),"  ")</f>
        <v xml:space="preserve">W.9.7 -   </v>
      </c>
      <c r="T560" s="5" t="str">
        <f>T553&amp;"."&amp;RIGHT(T559,LEN(T559)-5)+1</f>
        <v>W.10.7</v>
      </c>
      <c r="U560" s="6" t="str">
        <f>T560&amp;" - "&amp;IFERROR(INDEX('L2'!$G$6:$G$502,MATCH(T560,'L2'!$P$6:$P$502,0)),"  ")</f>
        <v xml:space="preserve">W.10.7 -   </v>
      </c>
    </row>
    <row r="561" spans="2:21" ht="16">
      <c r="B561" s="5" t="str">
        <f>B553&amp;"."&amp;RIGHT(B560,LEN(B560)-4)+1</f>
        <v>W.1.8</v>
      </c>
      <c r="C561" s="6" t="str">
        <f>B561&amp;" - "&amp;IFERROR(INDEX('L2'!$G$6:$G$502,MATCH(B561,'L2'!$P$6:$P$502,0)),"  ")</f>
        <v xml:space="preserve">W.1.8 -   </v>
      </c>
      <c r="D561" s="5" t="str">
        <f>D553&amp;"."&amp;RIGHT(D560,LEN(D560)-4)+1</f>
        <v>W.2.8</v>
      </c>
      <c r="E561" s="6" t="str">
        <f>D561&amp;" - "&amp;IFERROR(INDEX('L2'!$G$6:$G$502,MATCH(D561,'L2'!$P$6:$P$502,0)),"  ")</f>
        <v xml:space="preserve">W.2.8 -   </v>
      </c>
      <c r="F561" s="5" t="str">
        <f>F553&amp;"."&amp;RIGHT(F560,LEN(F560)-4)+1</f>
        <v>W.3.8</v>
      </c>
      <c r="G561" s="6" t="str">
        <f>F561&amp;" - "&amp;IFERROR(INDEX('L2'!$G$6:$G$502,MATCH(F561,'L2'!$P$6:$P$502,0)),"  ")</f>
        <v xml:space="preserve">W.3.8 -   </v>
      </c>
      <c r="H561" s="5" t="str">
        <f>H553&amp;"."&amp;RIGHT(H560,LEN(H560)-4)+1</f>
        <v>W.4.8</v>
      </c>
      <c r="I561" s="6" t="str">
        <f>H561&amp;" - "&amp;IFERROR(INDEX('L2'!$G$6:$G$502,MATCH(H561,'L2'!$P$6:$P$502,0)),"  ")</f>
        <v xml:space="preserve">W.4.8 -   </v>
      </c>
      <c r="J561" s="5" t="str">
        <f>J553&amp;"."&amp;RIGHT(J560,LEN(J560)-4)+1</f>
        <v>W.5.8</v>
      </c>
      <c r="K561" s="6" t="str">
        <f>J561&amp;" - "&amp;IFERROR(INDEX('L2'!$G$6:$G$502,MATCH(J561,'L2'!$P$6:$P$502,0)),"  ")</f>
        <v xml:space="preserve">W.5.8 -   </v>
      </c>
      <c r="L561" s="5" t="str">
        <f>L553&amp;"."&amp;RIGHT(L560,LEN(L560)-4)+1</f>
        <v>W.6.8</v>
      </c>
      <c r="M561" s="6" t="str">
        <f>L561&amp;" - "&amp;IFERROR(INDEX('L2'!$G$6:$G$502,MATCH(L561,'L2'!$P$6:$P$502,0)),"  ")</f>
        <v xml:space="preserve">W.6.8 -   </v>
      </c>
      <c r="N561" s="5" t="str">
        <f>N553&amp;"."&amp;RIGHT(N560,LEN(N560)-4)+1</f>
        <v>W.7.8</v>
      </c>
      <c r="O561" s="6" t="str">
        <f>N561&amp;" - "&amp;IFERROR(INDEX('L2'!$G$6:$G$502,MATCH(N561,'L2'!$P$6:$P$502,0)),"  ")</f>
        <v xml:space="preserve">W.7.8 -   </v>
      </c>
      <c r="P561" s="5" t="str">
        <f>P553&amp;"."&amp;RIGHT(P560,LEN(P560)-4)+1</f>
        <v>W.8.8</v>
      </c>
      <c r="Q561" s="6" t="str">
        <f>P561&amp;" - "&amp;IFERROR(INDEX('L2'!$G$6:$G$502,MATCH(P561,'L2'!$P$6:$P$502,0)),"  ")</f>
        <v xml:space="preserve">W.8.8 -   </v>
      </c>
      <c r="R561" s="5" t="str">
        <f>R553&amp;"."&amp;RIGHT(R560,LEN(R560)-4)+1</f>
        <v>W.9.8</v>
      </c>
      <c r="S561" s="6" t="str">
        <f>R561&amp;" - "&amp;IFERROR(INDEX('L2'!$G$6:$G$502,MATCH(R561,'L2'!$P$6:$P$502,0)),"  ")</f>
        <v xml:space="preserve">W.9.8 -   </v>
      </c>
      <c r="T561" s="5" t="str">
        <f>T553&amp;"."&amp;RIGHT(T560,LEN(T560)-5)+1</f>
        <v>W.10.8</v>
      </c>
      <c r="U561" s="6" t="str">
        <f>T561&amp;" - "&amp;IFERROR(INDEX('L2'!$G$6:$G$502,MATCH(T561,'L2'!$P$6:$P$502,0)),"  ")</f>
        <v xml:space="preserve">W.10.8 -   </v>
      </c>
    </row>
    <row r="562" spans="2:21" ht="16">
      <c r="B562" s="5" t="str">
        <f>B553&amp;"."&amp;RIGHT(B561,LEN(B561)-4)+1</f>
        <v>W.1.9</v>
      </c>
      <c r="C562" s="6" t="str">
        <f>B562&amp;" - "&amp;IFERROR(INDEX('L2'!$G$6:$G$502,MATCH(B562,'L2'!$P$6:$P$502,0)),"  ")</f>
        <v xml:space="preserve">W.1.9 -   </v>
      </c>
      <c r="D562" s="5" t="str">
        <f>D553&amp;"."&amp;RIGHT(D561,LEN(D561)-4)+1</f>
        <v>W.2.9</v>
      </c>
      <c r="E562" s="6" t="str">
        <f>D562&amp;" - "&amp;IFERROR(INDEX('L2'!$G$6:$G$502,MATCH(D562,'L2'!$P$6:$P$502,0)),"  ")</f>
        <v xml:space="preserve">W.2.9 -   </v>
      </c>
      <c r="F562" s="5" t="str">
        <f>F553&amp;"."&amp;RIGHT(F561,LEN(F561)-4)+1</f>
        <v>W.3.9</v>
      </c>
      <c r="G562" s="6" t="str">
        <f>F562&amp;" - "&amp;IFERROR(INDEX('L2'!$G$6:$G$502,MATCH(F562,'L2'!$P$6:$P$502,0)),"  ")</f>
        <v xml:space="preserve">W.3.9 -   </v>
      </c>
      <c r="H562" s="5" t="str">
        <f>H553&amp;"."&amp;RIGHT(H561,LEN(H561)-4)+1</f>
        <v>W.4.9</v>
      </c>
      <c r="I562" s="6" t="str">
        <f>H562&amp;" - "&amp;IFERROR(INDEX('L2'!$G$6:$G$502,MATCH(H562,'L2'!$P$6:$P$502,0)),"  ")</f>
        <v xml:space="preserve">W.4.9 -   </v>
      </c>
      <c r="J562" s="5" t="str">
        <f>J553&amp;"."&amp;RIGHT(J561,LEN(J561)-4)+1</f>
        <v>W.5.9</v>
      </c>
      <c r="K562" s="6" t="str">
        <f>J562&amp;" - "&amp;IFERROR(INDEX('L2'!$G$6:$G$502,MATCH(J562,'L2'!$P$6:$P$502,0)),"  ")</f>
        <v xml:space="preserve">W.5.9 -   </v>
      </c>
      <c r="L562" s="5" t="str">
        <f>L553&amp;"."&amp;RIGHT(L561,LEN(L561)-4)+1</f>
        <v>W.6.9</v>
      </c>
      <c r="M562" s="6" t="str">
        <f>L562&amp;" - "&amp;IFERROR(INDEX('L2'!$G$6:$G$502,MATCH(L562,'L2'!$P$6:$P$502,0)),"  ")</f>
        <v xml:space="preserve">W.6.9 -   </v>
      </c>
      <c r="N562" s="5" t="str">
        <f>N553&amp;"."&amp;RIGHT(N561,LEN(N561)-4)+1</f>
        <v>W.7.9</v>
      </c>
      <c r="O562" s="6" t="str">
        <f>N562&amp;" - "&amp;IFERROR(INDEX('L2'!$G$6:$G$502,MATCH(N562,'L2'!$P$6:$P$502,0)),"  ")</f>
        <v xml:space="preserve">W.7.9 -   </v>
      </c>
      <c r="P562" s="5" t="str">
        <f>P553&amp;"."&amp;RIGHT(P561,LEN(P561)-4)+1</f>
        <v>W.8.9</v>
      </c>
      <c r="Q562" s="6" t="str">
        <f>P562&amp;" - "&amp;IFERROR(INDEX('L2'!$G$6:$G$502,MATCH(P562,'L2'!$P$6:$P$502,0)),"  ")</f>
        <v xml:space="preserve">W.8.9 -   </v>
      </c>
      <c r="R562" s="5" t="str">
        <f>R553&amp;"."&amp;RIGHT(R561,LEN(R561)-4)+1</f>
        <v>W.9.9</v>
      </c>
      <c r="S562" s="6" t="str">
        <f>R562&amp;" - "&amp;IFERROR(INDEX('L2'!$G$6:$G$502,MATCH(R562,'L2'!$P$6:$P$502,0)),"  ")</f>
        <v xml:space="preserve">W.9.9 -   </v>
      </c>
      <c r="T562" s="5" t="str">
        <f>T553&amp;"."&amp;RIGHT(T561,LEN(T561)-5)+1</f>
        <v>W.10.9</v>
      </c>
      <c r="U562" s="6" t="str">
        <f>T562&amp;" - "&amp;IFERROR(INDEX('L2'!$G$6:$G$502,MATCH(T562,'L2'!$P$6:$P$502,0)),"  ")</f>
        <v xml:space="preserve">W.10.9 -   </v>
      </c>
    </row>
    <row r="563" spans="2:21" ht="16">
      <c r="B563" s="5" t="str">
        <f>B553&amp;"."&amp;RIGHT(B562,LEN(B562)-4)+1</f>
        <v>W.1.10</v>
      </c>
      <c r="C563" s="6" t="str">
        <f>B563&amp;" - "&amp;IFERROR(INDEX('L2'!$G$6:$G$502,MATCH(B563,'L2'!$P$6:$P$502,0)),"  ")</f>
        <v xml:space="preserve">W.1.10 -   </v>
      </c>
      <c r="D563" s="5" t="str">
        <f>D553&amp;"."&amp;RIGHT(D562,LEN(D562)-4)+1</f>
        <v>W.2.10</v>
      </c>
      <c r="E563" s="6" t="str">
        <f>D563&amp;" - "&amp;IFERROR(INDEX('L2'!$G$6:$G$502,MATCH(D563,'L2'!$P$6:$P$502,0)),"  ")</f>
        <v xml:space="preserve">W.2.10 -   </v>
      </c>
      <c r="F563" s="5" t="str">
        <f>F553&amp;"."&amp;RIGHT(F562,LEN(F562)-4)+1</f>
        <v>W.3.10</v>
      </c>
      <c r="G563" s="6" t="str">
        <f>F563&amp;" - "&amp;IFERROR(INDEX('L2'!$G$6:$G$502,MATCH(F563,'L2'!$P$6:$P$502,0)),"  ")</f>
        <v xml:space="preserve">W.3.10 -   </v>
      </c>
      <c r="H563" s="5" t="str">
        <f>H553&amp;"."&amp;RIGHT(H562,LEN(H562)-4)+1</f>
        <v>W.4.10</v>
      </c>
      <c r="I563" s="6" t="str">
        <f>H563&amp;" - "&amp;IFERROR(INDEX('L2'!$G$6:$G$502,MATCH(H563,'L2'!$P$6:$P$502,0)),"  ")</f>
        <v xml:space="preserve">W.4.10 -   </v>
      </c>
      <c r="J563" s="5" t="str">
        <f>J553&amp;"."&amp;RIGHT(J562,LEN(J562)-4)+1</f>
        <v>W.5.10</v>
      </c>
      <c r="K563" s="6" t="str">
        <f>J563&amp;" - "&amp;IFERROR(INDEX('L2'!$G$6:$G$502,MATCH(J563,'L2'!$P$6:$P$502,0)),"  ")</f>
        <v xml:space="preserve">W.5.10 -   </v>
      </c>
      <c r="L563" s="5" t="str">
        <f>L553&amp;"."&amp;RIGHT(L562,LEN(L562)-4)+1</f>
        <v>W.6.10</v>
      </c>
      <c r="M563" s="6" t="str">
        <f>L563&amp;" - "&amp;IFERROR(INDEX('L2'!$G$6:$G$502,MATCH(L563,'L2'!$P$6:$P$502,0)),"  ")</f>
        <v xml:space="preserve">W.6.10 -   </v>
      </c>
      <c r="N563" s="5" t="str">
        <f>N553&amp;"."&amp;RIGHT(N562,LEN(N562)-4)+1</f>
        <v>W.7.10</v>
      </c>
      <c r="O563" s="6" t="str">
        <f>N563&amp;" - "&amp;IFERROR(INDEX('L2'!$G$6:$G$502,MATCH(N563,'L2'!$P$6:$P$502,0)),"  ")</f>
        <v xml:space="preserve">W.7.10 -   </v>
      </c>
      <c r="P563" s="5" t="str">
        <f>P553&amp;"."&amp;RIGHT(P562,LEN(P562)-4)+1</f>
        <v>W.8.10</v>
      </c>
      <c r="Q563" s="6" t="str">
        <f>P563&amp;" - "&amp;IFERROR(INDEX('L2'!$G$6:$G$502,MATCH(P563,'L2'!$P$6:$P$502,0)),"  ")</f>
        <v xml:space="preserve">W.8.10 -   </v>
      </c>
      <c r="R563" s="5" t="str">
        <f>R553&amp;"."&amp;RIGHT(R562,LEN(R562)-4)+1</f>
        <v>W.9.10</v>
      </c>
      <c r="S563" s="6" t="str">
        <f>R563&amp;" - "&amp;IFERROR(INDEX('L2'!$G$6:$G$502,MATCH(R563,'L2'!$P$6:$P$502,0)),"  ")</f>
        <v xml:space="preserve">W.9.10 -   </v>
      </c>
      <c r="T563" s="5" t="str">
        <f>T553&amp;"."&amp;RIGHT(T562,LEN(T562)-5)+1</f>
        <v>W.10.10</v>
      </c>
      <c r="U563" s="6" t="str">
        <f>T563&amp;" - "&amp;IFERROR(INDEX('L2'!$G$6:$G$502,MATCH(T563,'L2'!$P$6:$P$502,0)),"  ")</f>
        <v xml:space="preserve">W.10.10 -   </v>
      </c>
    </row>
    <row r="564" spans="2:21" ht="16">
      <c r="B564" s="5" t="str">
        <f>B553&amp;"."&amp;RIGHT(B563,LEN(B563)-4)+1</f>
        <v>W.1.11</v>
      </c>
      <c r="C564" s="6" t="str">
        <f>B564&amp;" - "&amp;IFERROR(INDEX('L2'!$G$6:$G$502,MATCH(B564,'L2'!$P$6:$P$502,0)),"  ")</f>
        <v xml:space="preserve">W.1.11 -   </v>
      </c>
      <c r="D564" s="5" t="str">
        <f>D553&amp;"."&amp;RIGHT(D563,LEN(D563)-4)+1</f>
        <v>W.2.11</v>
      </c>
      <c r="E564" s="6" t="str">
        <f>D564&amp;" - "&amp;IFERROR(INDEX('L2'!$G$6:$G$502,MATCH(D564,'L2'!$P$6:$P$502,0)),"  ")</f>
        <v xml:space="preserve">W.2.11 -   </v>
      </c>
      <c r="F564" s="5" t="str">
        <f>F553&amp;"."&amp;RIGHT(F563,LEN(F563)-4)+1</f>
        <v>W.3.11</v>
      </c>
      <c r="G564" s="6" t="str">
        <f>F564&amp;" - "&amp;IFERROR(INDEX('L2'!$G$6:$G$502,MATCH(F564,'L2'!$P$6:$P$502,0)),"  ")</f>
        <v xml:space="preserve">W.3.11 -   </v>
      </c>
      <c r="H564" s="5" t="str">
        <f>H553&amp;"."&amp;RIGHT(H563,LEN(H563)-4)+1</f>
        <v>W.4.11</v>
      </c>
      <c r="I564" s="6" t="str">
        <f>H564&amp;" - "&amp;IFERROR(INDEX('L2'!$G$6:$G$502,MATCH(H564,'L2'!$P$6:$P$502,0)),"  ")</f>
        <v xml:space="preserve">W.4.11 -   </v>
      </c>
      <c r="J564" s="5" t="str">
        <f>J553&amp;"."&amp;RIGHT(J563,LEN(J563)-4)+1</f>
        <v>W.5.11</v>
      </c>
      <c r="K564" s="6" t="str">
        <f>J564&amp;" - "&amp;IFERROR(INDEX('L2'!$G$6:$G$502,MATCH(J564,'L2'!$P$6:$P$502,0)),"  ")</f>
        <v xml:space="preserve">W.5.11 -   </v>
      </c>
      <c r="L564" s="5" t="str">
        <f>L553&amp;"."&amp;RIGHT(L563,LEN(L563)-4)+1</f>
        <v>W.6.11</v>
      </c>
      <c r="M564" s="6" t="str">
        <f>L564&amp;" - "&amp;IFERROR(INDEX('L2'!$G$6:$G$502,MATCH(L564,'L2'!$P$6:$P$502,0)),"  ")</f>
        <v xml:space="preserve">W.6.11 -   </v>
      </c>
      <c r="N564" s="5" t="str">
        <f>N553&amp;"."&amp;RIGHT(N563,LEN(N563)-4)+1</f>
        <v>W.7.11</v>
      </c>
      <c r="O564" s="6" t="str">
        <f>N564&amp;" - "&amp;IFERROR(INDEX('L2'!$G$6:$G$502,MATCH(N564,'L2'!$P$6:$P$502,0)),"  ")</f>
        <v xml:space="preserve">W.7.11 -   </v>
      </c>
      <c r="P564" s="5" t="str">
        <f>P553&amp;"."&amp;RIGHT(P563,LEN(P563)-4)+1</f>
        <v>W.8.11</v>
      </c>
      <c r="Q564" s="6" t="str">
        <f>P564&amp;" - "&amp;IFERROR(INDEX('L2'!$G$6:$G$502,MATCH(P564,'L2'!$P$6:$P$502,0)),"  ")</f>
        <v xml:space="preserve">W.8.11 -   </v>
      </c>
      <c r="R564" s="5" t="str">
        <f>R553&amp;"."&amp;RIGHT(R563,LEN(R563)-4)+1</f>
        <v>W.9.11</v>
      </c>
      <c r="S564" s="6" t="str">
        <f>R564&amp;" - "&amp;IFERROR(INDEX('L2'!$G$6:$G$502,MATCH(R564,'L2'!$P$6:$P$502,0)),"  ")</f>
        <v xml:space="preserve">W.9.11 -   </v>
      </c>
      <c r="T564" s="5" t="str">
        <f>T553&amp;"."&amp;RIGHT(T563,LEN(T563)-5)+1</f>
        <v>W.10.11</v>
      </c>
      <c r="U564" s="6" t="str">
        <f>T564&amp;" - "&amp;IFERROR(INDEX('L2'!$G$6:$G$502,MATCH(T564,'L2'!$P$6:$P$502,0)),"  ")</f>
        <v xml:space="preserve">W.10.11 -   </v>
      </c>
    </row>
    <row r="565" spans="2:21" ht="16">
      <c r="B565" s="5" t="str">
        <f>B553&amp;"."&amp;RIGHT(B564,LEN(B564)-4)+1</f>
        <v>W.1.12</v>
      </c>
      <c r="C565" s="6" t="str">
        <f>B565&amp;" - "&amp;IFERROR(INDEX('L2'!$G$6:$G$502,MATCH(B565,'L2'!$P$6:$P$502,0)),"  ")</f>
        <v xml:space="preserve">W.1.12 -   </v>
      </c>
      <c r="D565" s="5" t="str">
        <f>D553&amp;"."&amp;RIGHT(D564,LEN(D564)-4)+1</f>
        <v>W.2.12</v>
      </c>
      <c r="E565" s="6" t="str">
        <f>D565&amp;" - "&amp;IFERROR(INDEX('L2'!$G$6:$G$502,MATCH(D565,'L2'!$P$6:$P$502,0)),"  ")</f>
        <v xml:space="preserve">W.2.12 -   </v>
      </c>
      <c r="F565" s="5" t="str">
        <f>F553&amp;"."&amp;RIGHT(F564,LEN(F564)-4)+1</f>
        <v>W.3.12</v>
      </c>
      <c r="G565" s="6" t="str">
        <f>F565&amp;" - "&amp;IFERROR(INDEX('L2'!$G$6:$G$502,MATCH(F565,'L2'!$P$6:$P$502,0)),"  ")</f>
        <v xml:space="preserve">W.3.12 -   </v>
      </c>
      <c r="H565" s="5" t="str">
        <f>H553&amp;"."&amp;RIGHT(H564,LEN(H564)-4)+1</f>
        <v>W.4.12</v>
      </c>
      <c r="I565" s="6" t="str">
        <f>H565&amp;" - "&amp;IFERROR(INDEX('L2'!$G$6:$G$502,MATCH(H565,'L2'!$P$6:$P$502,0)),"  ")</f>
        <v xml:space="preserve">W.4.12 -   </v>
      </c>
      <c r="J565" s="5" t="str">
        <f>J553&amp;"."&amp;RIGHT(J564,LEN(J564)-4)+1</f>
        <v>W.5.12</v>
      </c>
      <c r="K565" s="6" t="str">
        <f>J565&amp;" - "&amp;IFERROR(INDEX('L2'!$G$6:$G$502,MATCH(J565,'L2'!$P$6:$P$502,0)),"  ")</f>
        <v xml:space="preserve">W.5.12 -   </v>
      </c>
      <c r="L565" s="5" t="str">
        <f>L553&amp;"."&amp;RIGHT(L564,LEN(L564)-4)+1</f>
        <v>W.6.12</v>
      </c>
      <c r="M565" s="6" t="str">
        <f>L565&amp;" - "&amp;IFERROR(INDEX('L2'!$G$6:$G$502,MATCH(L565,'L2'!$P$6:$P$502,0)),"  ")</f>
        <v xml:space="preserve">W.6.12 -   </v>
      </c>
      <c r="N565" s="5" t="str">
        <f>N553&amp;"."&amp;RIGHT(N564,LEN(N564)-4)+1</f>
        <v>W.7.12</v>
      </c>
      <c r="O565" s="6" t="str">
        <f>N565&amp;" - "&amp;IFERROR(INDEX('L2'!$G$6:$G$502,MATCH(N565,'L2'!$P$6:$P$502,0)),"  ")</f>
        <v xml:space="preserve">W.7.12 -   </v>
      </c>
      <c r="P565" s="5" t="str">
        <f>P553&amp;"."&amp;RIGHT(P564,LEN(P564)-4)+1</f>
        <v>W.8.12</v>
      </c>
      <c r="Q565" s="6" t="str">
        <f>P565&amp;" - "&amp;IFERROR(INDEX('L2'!$G$6:$G$502,MATCH(P565,'L2'!$P$6:$P$502,0)),"  ")</f>
        <v xml:space="preserve">W.8.12 -   </v>
      </c>
      <c r="R565" s="5" t="str">
        <f>R553&amp;"."&amp;RIGHT(R564,LEN(R564)-4)+1</f>
        <v>W.9.12</v>
      </c>
      <c r="S565" s="6" t="str">
        <f>R565&amp;" - "&amp;IFERROR(INDEX('L2'!$G$6:$G$502,MATCH(R565,'L2'!$P$6:$P$502,0)),"  ")</f>
        <v xml:space="preserve">W.9.12 -   </v>
      </c>
      <c r="T565" s="5" t="str">
        <f>T553&amp;"."&amp;RIGHT(T564,LEN(T564)-5)+1</f>
        <v>W.10.12</v>
      </c>
      <c r="U565" s="6" t="str">
        <f>T565&amp;" - "&amp;IFERROR(INDEX('L2'!$G$6:$G$502,MATCH(T565,'L2'!$P$6:$P$502,0)),"  ")</f>
        <v xml:space="preserve">W.10.12 -   </v>
      </c>
    </row>
    <row r="566" spans="2:21" ht="16">
      <c r="B566" s="5" t="str">
        <f>B553&amp;"."&amp;RIGHT(B565,LEN(B565)-4)+1</f>
        <v>W.1.13</v>
      </c>
      <c r="C566" s="6" t="str">
        <f>B566&amp;" - "&amp;IFERROR(INDEX('L2'!$G$6:$G$502,MATCH(B566,'L2'!$P$6:$P$502,0)),"  ")</f>
        <v xml:space="preserve">W.1.13 -   </v>
      </c>
      <c r="D566" s="5" t="str">
        <f>D553&amp;"."&amp;RIGHT(D565,LEN(D565)-4)+1</f>
        <v>W.2.13</v>
      </c>
      <c r="E566" s="6" t="str">
        <f>D566&amp;" - "&amp;IFERROR(INDEX('L2'!$G$6:$G$502,MATCH(D566,'L2'!$P$6:$P$502,0)),"  ")</f>
        <v xml:space="preserve">W.2.13 -   </v>
      </c>
      <c r="F566" s="5" t="str">
        <f>F553&amp;"."&amp;RIGHT(F565,LEN(F565)-4)+1</f>
        <v>W.3.13</v>
      </c>
      <c r="G566" s="6" t="str">
        <f>F566&amp;" - "&amp;IFERROR(INDEX('L2'!$G$6:$G$502,MATCH(F566,'L2'!$P$6:$P$502,0)),"  ")</f>
        <v xml:space="preserve">W.3.13 -   </v>
      </c>
      <c r="H566" s="5" t="str">
        <f>H553&amp;"."&amp;RIGHT(H565,LEN(H565)-4)+1</f>
        <v>W.4.13</v>
      </c>
      <c r="I566" s="6" t="str">
        <f>H566&amp;" - "&amp;IFERROR(INDEX('L2'!$G$6:$G$502,MATCH(H566,'L2'!$P$6:$P$502,0)),"  ")</f>
        <v xml:space="preserve">W.4.13 -   </v>
      </c>
      <c r="J566" s="5" t="str">
        <f>J553&amp;"."&amp;RIGHT(J565,LEN(J565)-4)+1</f>
        <v>W.5.13</v>
      </c>
      <c r="K566" s="6" t="str">
        <f>J566&amp;" - "&amp;IFERROR(INDEX('L2'!$G$6:$G$502,MATCH(J566,'L2'!$P$6:$P$502,0)),"  ")</f>
        <v xml:space="preserve">W.5.13 -   </v>
      </c>
      <c r="L566" s="5" t="str">
        <f>L553&amp;"."&amp;RIGHT(L565,LEN(L565)-4)+1</f>
        <v>W.6.13</v>
      </c>
      <c r="M566" s="6" t="str">
        <f>L566&amp;" - "&amp;IFERROR(INDEX('L2'!$G$6:$G$502,MATCH(L566,'L2'!$P$6:$P$502,0)),"  ")</f>
        <v xml:space="preserve">W.6.13 -   </v>
      </c>
      <c r="N566" s="5" t="str">
        <f>N553&amp;"."&amp;RIGHT(N565,LEN(N565)-4)+1</f>
        <v>W.7.13</v>
      </c>
      <c r="O566" s="6" t="str">
        <f>N566&amp;" - "&amp;IFERROR(INDEX('L2'!$G$6:$G$502,MATCH(N566,'L2'!$P$6:$P$502,0)),"  ")</f>
        <v xml:space="preserve">W.7.13 -   </v>
      </c>
      <c r="P566" s="5" t="str">
        <f>P553&amp;"."&amp;RIGHT(P565,LEN(P565)-4)+1</f>
        <v>W.8.13</v>
      </c>
      <c r="Q566" s="6" t="str">
        <f>P566&amp;" - "&amp;IFERROR(INDEX('L2'!$G$6:$G$502,MATCH(P566,'L2'!$P$6:$P$502,0)),"  ")</f>
        <v xml:space="preserve">W.8.13 -   </v>
      </c>
      <c r="R566" s="5" t="str">
        <f>R553&amp;"."&amp;RIGHT(R565,LEN(R565)-4)+1</f>
        <v>W.9.13</v>
      </c>
      <c r="S566" s="6" t="str">
        <f>R566&amp;" - "&amp;IFERROR(INDEX('L2'!$G$6:$G$502,MATCH(R566,'L2'!$P$6:$P$502,0)),"  ")</f>
        <v xml:space="preserve">W.9.13 -   </v>
      </c>
      <c r="T566" s="5" t="str">
        <f>T553&amp;"."&amp;RIGHT(T565,LEN(T565)-5)+1</f>
        <v>W.10.13</v>
      </c>
      <c r="U566" s="6" t="str">
        <f>T566&amp;" - "&amp;IFERROR(INDEX('L2'!$G$6:$G$502,MATCH(T566,'L2'!$P$6:$P$502,0)),"  ")</f>
        <v xml:space="preserve">W.10.13 -   </v>
      </c>
    </row>
    <row r="567" spans="2:21" ht="16">
      <c r="B567" s="5" t="str">
        <f>B553&amp;"."&amp;RIGHT(B566,LEN(B566)-4)+1</f>
        <v>W.1.14</v>
      </c>
      <c r="C567" s="6" t="str">
        <f>B567&amp;" - "&amp;IFERROR(INDEX('L2'!$G$6:$G$502,MATCH(B567,'L2'!$P$6:$P$502,0)),"  ")</f>
        <v xml:space="preserve">W.1.14 -   </v>
      </c>
      <c r="D567" s="5" t="str">
        <f>D553&amp;"."&amp;RIGHT(D566,LEN(D566)-4)+1</f>
        <v>W.2.14</v>
      </c>
      <c r="E567" s="6" t="str">
        <f>D567&amp;" - "&amp;IFERROR(INDEX('L2'!$G$6:$G$502,MATCH(D567,'L2'!$P$6:$P$502,0)),"  ")</f>
        <v xml:space="preserve">W.2.14 -   </v>
      </c>
      <c r="F567" s="5" t="str">
        <f>F553&amp;"."&amp;RIGHT(F566,LEN(F566)-4)+1</f>
        <v>W.3.14</v>
      </c>
      <c r="G567" s="6" t="str">
        <f>F567&amp;" - "&amp;IFERROR(INDEX('L2'!$G$6:$G$502,MATCH(F567,'L2'!$P$6:$P$502,0)),"  ")</f>
        <v xml:space="preserve">W.3.14 -   </v>
      </c>
      <c r="H567" s="5" t="str">
        <f>H553&amp;"."&amp;RIGHT(H566,LEN(H566)-4)+1</f>
        <v>W.4.14</v>
      </c>
      <c r="I567" s="6" t="str">
        <f>H567&amp;" - "&amp;IFERROR(INDEX('L2'!$G$6:$G$502,MATCH(H567,'L2'!$P$6:$P$502,0)),"  ")</f>
        <v xml:space="preserve">W.4.14 -   </v>
      </c>
      <c r="J567" s="5" t="str">
        <f>J553&amp;"."&amp;RIGHT(J566,LEN(J566)-4)+1</f>
        <v>W.5.14</v>
      </c>
      <c r="K567" s="6" t="str">
        <f>J567&amp;" - "&amp;IFERROR(INDEX('L2'!$G$6:$G$502,MATCH(J567,'L2'!$P$6:$P$502,0)),"  ")</f>
        <v xml:space="preserve">W.5.14 -   </v>
      </c>
      <c r="L567" s="5" t="str">
        <f>L553&amp;"."&amp;RIGHT(L566,LEN(L566)-4)+1</f>
        <v>W.6.14</v>
      </c>
      <c r="M567" s="6" t="str">
        <f>L567&amp;" - "&amp;IFERROR(INDEX('L2'!$G$6:$G$502,MATCH(L567,'L2'!$P$6:$P$502,0)),"  ")</f>
        <v xml:space="preserve">W.6.14 -   </v>
      </c>
      <c r="N567" s="5" t="str">
        <f>N553&amp;"."&amp;RIGHT(N566,LEN(N566)-4)+1</f>
        <v>W.7.14</v>
      </c>
      <c r="O567" s="6" t="str">
        <f>N567&amp;" - "&amp;IFERROR(INDEX('L2'!$G$6:$G$502,MATCH(N567,'L2'!$P$6:$P$502,0)),"  ")</f>
        <v xml:space="preserve">W.7.14 -   </v>
      </c>
      <c r="P567" s="5" t="str">
        <f>P553&amp;"."&amp;RIGHT(P566,LEN(P566)-4)+1</f>
        <v>W.8.14</v>
      </c>
      <c r="Q567" s="6" t="str">
        <f>P567&amp;" - "&amp;IFERROR(INDEX('L2'!$G$6:$G$502,MATCH(P567,'L2'!$P$6:$P$502,0)),"  ")</f>
        <v xml:space="preserve">W.8.14 -   </v>
      </c>
      <c r="R567" s="5" t="str">
        <f>R553&amp;"."&amp;RIGHT(R566,LEN(R566)-4)+1</f>
        <v>W.9.14</v>
      </c>
      <c r="S567" s="6" t="str">
        <f>R567&amp;" - "&amp;IFERROR(INDEX('L2'!$G$6:$G$502,MATCH(R567,'L2'!$P$6:$P$502,0)),"  ")</f>
        <v xml:space="preserve">W.9.14 -   </v>
      </c>
      <c r="T567" s="5" t="str">
        <f>T553&amp;"."&amp;RIGHT(T566,LEN(T566)-5)+1</f>
        <v>W.10.14</v>
      </c>
      <c r="U567" s="6" t="str">
        <f>T567&amp;" - "&amp;IFERROR(INDEX('L2'!$G$6:$G$502,MATCH(T567,'L2'!$P$6:$P$502,0)),"  ")</f>
        <v xml:space="preserve">W.10.14 -   </v>
      </c>
    </row>
    <row r="568" spans="2:21" ht="16">
      <c r="B568" s="5" t="str">
        <f>B553&amp;"."&amp;RIGHT(B567,LEN(B567)-4)+1</f>
        <v>W.1.15</v>
      </c>
      <c r="C568" s="6" t="str">
        <f>B568&amp;" - "&amp;IFERROR(INDEX('L2'!$G$6:$G$502,MATCH(B568,'L2'!$P$6:$P$502,0)),"  ")</f>
        <v xml:space="preserve">W.1.15 -   </v>
      </c>
      <c r="D568" s="5" t="str">
        <f>D553&amp;"."&amp;RIGHT(D567,LEN(D567)-4)+1</f>
        <v>W.2.15</v>
      </c>
      <c r="E568" s="6" t="str">
        <f>D568&amp;" - "&amp;IFERROR(INDEX('L2'!$G$6:$G$502,MATCH(D568,'L2'!$P$6:$P$502,0)),"  ")</f>
        <v xml:space="preserve">W.2.15 -   </v>
      </c>
      <c r="F568" s="5" t="str">
        <f>F553&amp;"."&amp;RIGHT(F567,LEN(F567)-4)+1</f>
        <v>W.3.15</v>
      </c>
      <c r="G568" s="6" t="str">
        <f>F568&amp;" - "&amp;IFERROR(INDEX('L2'!$G$6:$G$502,MATCH(F568,'L2'!$P$6:$P$502,0)),"  ")</f>
        <v xml:space="preserve">W.3.15 -   </v>
      </c>
      <c r="H568" s="5" t="str">
        <f>H553&amp;"."&amp;RIGHT(H567,LEN(H567)-4)+1</f>
        <v>W.4.15</v>
      </c>
      <c r="I568" s="6" t="str">
        <f>H568&amp;" - "&amp;IFERROR(INDEX('L2'!$G$6:$G$502,MATCH(H568,'L2'!$P$6:$P$502,0)),"  ")</f>
        <v xml:space="preserve">W.4.15 -   </v>
      </c>
      <c r="J568" s="5" t="str">
        <f>J553&amp;"."&amp;RIGHT(J567,LEN(J567)-4)+1</f>
        <v>W.5.15</v>
      </c>
      <c r="K568" s="6" t="str">
        <f>J568&amp;" - "&amp;IFERROR(INDEX('L2'!$G$6:$G$502,MATCH(J568,'L2'!$P$6:$P$502,0)),"  ")</f>
        <v xml:space="preserve">W.5.15 -   </v>
      </c>
      <c r="L568" s="5" t="str">
        <f>L553&amp;"."&amp;RIGHT(L567,LEN(L567)-4)+1</f>
        <v>W.6.15</v>
      </c>
      <c r="M568" s="6" t="str">
        <f>L568&amp;" - "&amp;IFERROR(INDEX('L2'!$G$6:$G$502,MATCH(L568,'L2'!$P$6:$P$502,0)),"  ")</f>
        <v xml:space="preserve">W.6.15 -   </v>
      </c>
      <c r="N568" s="5" t="str">
        <f>N553&amp;"."&amp;RIGHT(N567,LEN(N567)-4)+1</f>
        <v>W.7.15</v>
      </c>
      <c r="O568" s="6" t="str">
        <f>N568&amp;" - "&amp;IFERROR(INDEX('L2'!$G$6:$G$502,MATCH(N568,'L2'!$P$6:$P$502,0)),"  ")</f>
        <v xml:space="preserve">W.7.15 -   </v>
      </c>
      <c r="P568" s="5" t="str">
        <f>P553&amp;"."&amp;RIGHT(P567,LEN(P567)-4)+1</f>
        <v>W.8.15</v>
      </c>
      <c r="Q568" s="6" t="str">
        <f>P568&amp;" - "&amp;IFERROR(INDEX('L2'!$G$6:$G$502,MATCH(P568,'L2'!$P$6:$P$502,0)),"  ")</f>
        <v xml:space="preserve">W.8.15 -   </v>
      </c>
      <c r="R568" s="5" t="str">
        <f>R553&amp;"."&amp;RIGHT(R567,LEN(R567)-4)+1</f>
        <v>W.9.15</v>
      </c>
      <c r="S568" s="6" t="str">
        <f>R568&amp;" - "&amp;IFERROR(INDEX('L2'!$G$6:$G$502,MATCH(R568,'L2'!$P$6:$P$502,0)),"  ")</f>
        <v xml:space="preserve">W.9.15 -   </v>
      </c>
      <c r="T568" s="5" t="str">
        <f>T553&amp;"."&amp;RIGHT(T567,LEN(T567)-5)+1</f>
        <v>W.10.15</v>
      </c>
      <c r="U568" s="6" t="str">
        <f>T568&amp;" - "&amp;IFERROR(INDEX('L2'!$G$6:$G$502,MATCH(T568,'L2'!$P$6:$P$502,0)),"  ")</f>
        <v xml:space="preserve">W.10.15 -   </v>
      </c>
    </row>
    <row r="569" spans="2:21" ht="16">
      <c r="B569" s="5" t="str">
        <f>B553&amp;"."&amp;RIGHT(B568,LEN(B568)-4)+1</f>
        <v>W.1.16</v>
      </c>
      <c r="C569" s="6" t="str">
        <f>B569&amp;" - "&amp;IFERROR(INDEX('L2'!$G$6:$G$502,MATCH(B569,'L2'!$P$6:$P$502,0)),"  ")</f>
        <v xml:space="preserve">W.1.16 -   </v>
      </c>
      <c r="D569" s="5" t="str">
        <f>D553&amp;"."&amp;RIGHT(D568,LEN(D568)-4)+1</f>
        <v>W.2.16</v>
      </c>
      <c r="E569" s="6" t="str">
        <f>D569&amp;" - "&amp;IFERROR(INDEX('L2'!$G$6:$G$502,MATCH(D569,'L2'!$P$6:$P$502,0)),"  ")</f>
        <v xml:space="preserve">W.2.16 -   </v>
      </c>
      <c r="F569" s="5" t="str">
        <f>F553&amp;"."&amp;RIGHT(F568,LEN(F568)-4)+1</f>
        <v>W.3.16</v>
      </c>
      <c r="G569" s="6" t="str">
        <f>F569&amp;" - "&amp;IFERROR(INDEX('L2'!$G$6:$G$502,MATCH(F569,'L2'!$P$6:$P$502,0)),"  ")</f>
        <v xml:space="preserve">W.3.16 -   </v>
      </c>
      <c r="H569" s="5" t="str">
        <f>H553&amp;"."&amp;RIGHT(H568,LEN(H568)-4)+1</f>
        <v>W.4.16</v>
      </c>
      <c r="I569" s="6" t="str">
        <f>H569&amp;" - "&amp;IFERROR(INDEX('L2'!$G$6:$G$502,MATCH(H569,'L2'!$P$6:$P$502,0)),"  ")</f>
        <v xml:space="preserve">W.4.16 -   </v>
      </c>
      <c r="J569" s="5" t="str">
        <f>J553&amp;"."&amp;RIGHT(J568,LEN(J568)-4)+1</f>
        <v>W.5.16</v>
      </c>
      <c r="K569" s="6" t="str">
        <f>J569&amp;" - "&amp;IFERROR(INDEX('L2'!$G$6:$G$502,MATCH(J569,'L2'!$P$6:$P$502,0)),"  ")</f>
        <v xml:space="preserve">W.5.16 -   </v>
      </c>
      <c r="L569" s="5" t="str">
        <f>L553&amp;"."&amp;RIGHT(L568,LEN(L568)-4)+1</f>
        <v>W.6.16</v>
      </c>
      <c r="M569" s="6" t="str">
        <f>L569&amp;" - "&amp;IFERROR(INDEX('L2'!$G$6:$G$502,MATCH(L569,'L2'!$P$6:$P$502,0)),"  ")</f>
        <v xml:space="preserve">W.6.16 -   </v>
      </c>
      <c r="N569" s="5" t="str">
        <f>N553&amp;"."&amp;RIGHT(N568,LEN(N568)-4)+1</f>
        <v>W.7.16</v>
      </c>
      <c r="O569" s="6" t="str">
        <f>N569&amp;" - "&amp;IFERROR(INDEX('L2'!$G$6:$G$502,MATCH(N569,'L2'!$P$6:$P$502,0)),"  ")</f>
        <v xml:space="preserve">W.7.16 -   </v>
      </c>
      <c r="P569" s="5" t="str">
        <f>P553&amp;"."&amp;RIGHT(P568,LEN(P568)-4)+1</f>
        <v>W.8.16</v>
      </c>
      <c r="Q569" s="6" t="str">
        <f>P569&amp;" - "&amp;IFERROR(INDEX('L2'!$G$6:$G$502,MATCH(P569,'L2'!$P$6:$P$502,0)),"  ")</f>
        <v xml:space="preserve">W.8.16 -   </v>
      </c>
      <c r="R569" s="5" t="str">
        <f>R553&amp;"."&amp;RIGHT(R568,LEN(R568)-4)+1</f>
        <v>W.9.16</v>
      </c>
      <c r="S569" s="6" t="str">
        <f>R569&amp;" - "&amp;IFERROR(INDEX('L2'!$G$6:$G$502,MATCH(R569,'L2'!$P$6:$P$502,0)),"  ")</f>
        <v xml:space="preserve">W.9.16 -   </v>
      </c>
      <c r="T569" s="5" t="str">
        <f>T553&amp;"."&amp;RIGHT(T568,LEN(T568)-5)+1</f>
        <v>W.10.16</v>
      </c>
      <c r="U569" s="6" t="str">
        <f>T569&amp;" - "&amp;IFERROR(INDEX('L2'!$G$6:$G$502,MATCH(T569,'L2'!$P$6:$P$502,0)),"  ")</f>
        <v xml:space="preserve">W.10.16 -   </v>
      </c>
    </row>
    <row r="570" spans="2:21" ht="16">
      <c r="B570" s="5" t="str">
        <f>B553&amp;"."&amp;RIGHT(B569,LEN(B569)-4)+1</f>
        <v>W.1.17</v>
      </c>
      <c r="C570" s="6" t="str">
        <f>B570&amp;" - "&amp;IFERROR(INDEX('L2'!$G$6:$G$502,MATCH(B570,'L2'!$P$6:$P$502,0)),"  ")</f>
        <v xml:space="preserve">W.1.17 -   </v>
      </c>
      <c r="D570" s="5" t="str">
        <f>D553&amp;"."&amp;RIGHT(D569,LEN(D569)-4)+1</f>
        <v>W.2.17</v>
      </c>
      <c r="E570" s="6" t="str">
        <f>D570&amp;" - "&amp;IFERROR(INDEX('L2'!$G$6:$G$502,MATCH(D570,'L2'!$P$6:$P$502,0)),"  ")</f>
        <v xml:space="preserve">W.2.17 -   </v>
      </c>
      <c r="F570" s="5" t="str">
        <f>F553&amp;"."&amp;RIGHT(F569,LEN(F569)-4)+1</f>
        <v>W.3.17</v>
      </c>
      <c r="G570" s="6" t="str">
        <f>F570&amp;" - "&amp;IFERROR(INDEX('L2'!$G$6:$G$502,MATCH(F570,'L2'!$P$6:$P$502,0)),"  ")</f>
        <v xml:space="preserve">W.3.17 -   </v>
      </c>
      <c r="H570" s="5" t="str">
        <f>H553&amp;"."&amp;RIGHT(H569,LEN(H569)-4)+1</f>
        <v>W.4.17</v>
      </c>
      <c r="I570" s="6" t="str">
        <f>H570&amp;" - "&amp;IFERROR(INDEX('L2'!$G$6:$G$502,MATCH(H570,'L2'!$P$6:$P$502,0)),"  ")</f>
        <v xml:space="preserve">W.4.17 -   </v>
      </c>
      <c r="J570" s="5" t="str">
        <f>J553&amp;"."&amp;RIGHT(J569,LEN(J569)-4)+1</f>
        <v>W.5.17</v>
      </c>
      <c r="K570" s="6" t="str">
        <f>J570&amp;" - "&amp;IFERROR(INDEX('L2'!$G$6:$G$502,MATCH(J570,'L2'!$P$6:$P$502,0)),"  ")</f>
        <v xml:space="preserve">W.5.17 -   </v>
      </c>
      <c r="L570" s="5" t="str">
        <f>L553&amp;"."&amp;RIGHT(L569,LEN(L569)-4)+1</f>
        <v>W.6.17</v>
      </c>
      <c r="M570" s="6" t="str">
        <f>L570&amp;" - "&amp;IFERROR(INDEX('L2'!$G$6:$G$502,MATCH(L570,'L2'!$P$6:$P$502,0)),"  ")</f>
        <v xml:space="preserve">W.6.17 -   </v>
      </c>
      <c r="N570" s="5" t="str">
        <f>N553&amp;"."&amp;RIGHT(N569,LEN(N569)-4)+1</f>
        <v>W.7.17</v>
      </c>
      <c r="O570" s="6" t="str">
        <f>N570&amp;" - "&amp;IFERROR(INDEX('L2'!$G$6:$G$502,MATCH(N570,'L2'!$P$6:$P$502,0)),"  ")</f>
        <v xml:space="preserve">W.7.17 -   </v>
      </c>
      <c r="P570" s="5" t="str">
        <f>P553&amp;"."&amp;RIGHT(P569,LEN(P569)-4)+1</f>
        <v>W.8.17</v>
      </c>
      <c r="Q570" s="6" t="str">
        <f>P570&amp;" - "&amp;IFERROR(INDEX('L2'!$G$6:$G$502,MATCH(P570,'L2'!$P$6:$P$502,0)),"  ")</f>
        <v xml:space="preserve">W.8.17 -   </v>
      </c>
      <c r="R570" s="5" t="str">
        <f>R553&amp;"."&amp;RIGHT(R569,LEN(R569)-4)+1</f>
        <v>W.9.17</v>
      </c>
      <c r="S570" s="6" t="str">
        <f>R570&amp;" - "&amp;IFERROR(INDEX('L2'!$G$6:$G$502,MATCH(R570,'L2'!$P$6:$P$502,0)),"  ")</f>
        <v xml:space="preserve">W.9.17 -   </v>
      </c>
      <c r="T570" s="5" t="str">
        <f>T553&amp;"."&amp;RIGHT(T569,LEN(T569)-5)+1</f>
        <v>W.10.17</v>
      </c>
      <c r="U570" s="6" t="str">
        <f>T570&amp;" - "&amp;IFERROR(INDEX('L2'!$G$6:$G$502,MATCH(T570,'L2'!$P$6:$P$502,0)),"  ")</f>
        <v xml:space="preserve">W.10.17 -   </v>
      </c>
    </row>
    <row r="571" spans="2:21" ht="16">
      <c r="B571" s="5" t="str">
        <f>B553&amp;"."&amp;RIGHT(B570,LEN(B570)-4)+1</f>
        <v>W.1.18</v>
      </c>
      <c r="C571" s="6" t="str">
        <f>B571&amp;" - "&amp;IFERROR(INDEX('L2'!$G$6:$G$502,MATCH(B571,'L2'!$P$6:$P$502,0)),"  ")</f>
        <v xml:space="preserve">W.1.18 -   </v>
      </c>
      <c r="D571" s="5" t="str">
        <f>D553&amp;"."&amp;RIGHT(D570,LEN(D570)-4)+1</f>
        <v>W.2.18</v>
      </c>
      <c r="E571" s="6" t="str">
        <f>D571&amp;" - "&amp;IFERROR(INDEX('L2'!$G$6:$G$502,MATCH(D571,'L2'!$P$6:$P$502,0)),"  ")</f>
        <v xml:space="preserve">W.2.18 -   </v>
      </c>
      <c r="F571" s="5" t="str">
        <f>F553&amp;"."&amp;RIGHT(F570,LEN(F570)-4)+1</f>
        <v>W.3.18</v>
      </c>
      <c r="G571" s="6" t="str">
        <f>F571&amp;" - "&amp;IFERROR(INDEX('L2'!$G$6:$G$502,MATCH(F571,'L2'!$P$6:$P$502,0)),"  ")</f>
        <v xml:space="preserve">W.3.18 -   </v>
      </c>
      <c r="H571" s="5" t="str">
        <f>H553&amp;"."&amp;RIGHT(H570,LEN(H570)-4)+1</f>
        <v>W.4.18</v>
      </c>
      <c r="I571" s="6" t="str">
        <f>H571&amp;" - "&amp;IFERROR(INDEX('L2'!$G$6:$G$502,MATCH(H571,'L2'!$P$6:$P$502,0)),"  ")</f>
        <v xml:space="preserve">W.4.18 -   </v>
      </c>
      <c r="J571" s="5" t="str">
        <f>J553&amp;"."&amp;RIGHT(J570,LEN(J570)-4)+1</f>
        <v>W.5.18</v>
      </c>
      <c r="K571" s="6" t="str">
        <f>J571&amp;" - "&amp;IFERROR(INDEX('L2'!$G$6:$G$502,MATCH(J571,'L2'!$P$6:$P$502,0)),"  ")</f>
        <v xml:space="preserve">W.5.18 -   </v>
      </c>
      <c r="L571" s="5" t="str">
        <f>L553&amp;"."&amp;RIGHT(L570,LEN(L570)-4)+1</f>
        <v>W.6.18</v>
      </c>
      <c r="M571" s="6" t="str">
        <f>L571&amp;" - "&amp;IFERROR(INDEX('L2'!$G$6:$G$502,MATCH(L571,'L2'!$P$6:$P$502,0)),"  ")</f>
        <v xml:space="preserve">W.6.18 -   </v>
      </c>
      <c r="N571" s="5" t="str">
        <f>N553&amp;"."&amp;RIGHT(N570,LEN(N570)-4)+1</f>
        <v>W.7.18</v>
      </c>
      <c r="O571" s="6" t="str">
        <f>N571&amp;" - "&amp;IFERROR(INDEX('L2'!$G$6:$G$502,MATCH(N571,'L2'!$P$6:$P$502,0)),"  ")</f>
        <v xml:space="preserve">W.7.18 -   </v>
      </c>
      <c r="P571" s="5" t="str">
        <f>P553&amp;"."&amp;RIGHT(P570,LEN(P570)-4)+1</f>
        <v>W.8.18</v>
      </c>
      <c r="Q571" s="6" t="str">
        <f>P571&amp;" - "&amp;IFERROR(INDEX('L2'!$G$6:$G$502,MATCH(P571,'L2'!$P$6:$P$502,0)),"  ")</f>
        <v xml:space="preserve">W.8.18 -   </v>
      </c>
      <c r="R571" s="5" t="str">
        <f>R553&amp;"."&amp;RIGHT(R570,LEN(R570)-4)+1</f>
        <v>W.9.18</v>
      </c>
      <c r="S571" s="6" t="str">
        <f>R571&amp;" - "&amp;IFERROR(INDEX('L2'!$G$6:$G$502,MATCH(R571,'L2'!$P$6:$P$502,0)),"  ")</f>
        <v xml:space="preserve">W.9.18 -   </v>
      </c>
      <c r="T571" s="5" t="str">
        <f>T553&amp;"."&amp;RIGHT(T570,LEN(T570)-5)+1</f>
        <v>W.10.18</v>
      </c>
      <c r="U571" s="6" t="str">
        <f>T571&amp;" - "&amp;IFERROR(INDEX('L2'!$G$6:$G$502,MATCH(T571,'L2'!$P$6:$P$502,0)),"  ")</f>
        <v xml:space="preserve">W.10.18 -   </v>
      </c>
    </row>
    <row r="572" spans="2:21" ht="16">
      <c r="B572" s="5" t="str">
        <f>B553&amp;"."&amp;RIGHT(B571,LEN(B571)-4)+1</f>
        <v>W.1.19</v>
      </c>
      <c r="C572" s="6" t="str">
        <f>B572&amp;" - "&amp;IFERROR(INDEX('L2'!$G$6:$G$502,MATCH(B572,'L2'!$P$6:$P$502,0)),"  ")</f>
        <v xml:space="preserve">W.1.19 -   </v>
      </c>
      <c r="D572" s="5" t="str">
        <f>D553&amp;"."&amp;RIGHT(D571,LEN(D571)-4)+1</f>
        <v>W.2.19</v>
      </c>
      <c r="E572" s="6" t="str">
        <f>D572&amp;" - "&amp;IFERROR(INDEX('L2'!$G$6:$G$502,MATCH(D572,'L2'!$P$6:$P$502,0)),"  ")</f>
        <v xml:space="preserve">W.2.19 -   </v>
      </c>
      <c r="F572" s="5" t="str">
        <f>F553&amp;"."&amp;RIGHT(F571,LEN(F571)-4)+1</f>
        <v>W.3.19</v>
      </c>
      <c r="G572" s="6" t="str">
        <f>F572&amp;" - "&amp;IFERROR(INDEX('L2'!$G$6:$G$502,MATCH(F572,'L2'!$P$6:$P$502,0)),"  ")</f>
        <v xml:space="preserve">W.3.19 -   </v>
      </c>
      <c r="H572" s="5" t="str">
        <f>H553&amp;"."&amp;RIGHT(H571,LEN(H571)-4)+1</f>
        <v>W.4.19</v>
      </c>
      <c r="I572" s="6" t="str">
        <f>H572&amp;" - "&amp;IFERROR(INDEX('L2'!$G$6:$G$502,MATCH(H572,'L2'!$P$6:$P$502,0)),"  ")</f>
        <v xml:space="preserve">W.4.19 -   </v>
      </c>
      <c r="J572" s="5" t="str">
        <f>J553&amp;"."&amp;RIGHT(J571,LEN(J571)-4)+1</f>
        <v>W.5.19</v>
      </c>
      <c r="K572" s="6" t="str">
        <f>J572&amp;" - "&amp;IFERROR(INDEX('L2'!$G$6:$G$502,MATCH(J572,'L2'!$P$6:$P$502,0)),"  ")</f>
        <v xml:space="preserve">W.5.19 -   </v>
      </c>
      <c r="L572" s="5" t="str">
        <f>L553&amp;"."&amp;RIGHT(L571,LEN(L571)-4)+1</f>
        <v>W.6.19</v>
      </c>
      <c r="M572" s="6" t="str">
        <f>L572&amp;" - "&amp;IFERROR(INDEX('L2'!$G$6:$G$502,MATCH(L572,'L2'!$P$6:$P$502,0)),"  ")</f>
        <v xml:space="preserve">W.6.19 -   </v>
      </c>
      <c r="N572" s="5" t="str">
        <f>N553&amp;"."&amp;RIGHT(N571,LEN(N571)-4)+1</f>
        <v>W.7.19</v>
      </c>
      <c r="O572" s="6" t="str">
        <f>N572&amp;" - "&amp;IFERROR(INDEX('L2'!$G$6:$G$502,MATCH(N572,'L2'!$P$6:$P$502,0)),"  ")</f>
        <v xml:space="preserve">W.7.19 -   </v>
      </c>
      <c r="P572" s="5" t="str">
        <f>P553&amp;"."&amp;RIGHT(P571,LEN(P571)-4)+1</f>
        <v>W.8.19</v>
      </c>
      <c r="Q572" s="6" t="str">
        <f>P572&amp;" - "&amp;IFERROR(INDEX('L2'!$G$6:$G$502,MATCH(P572,'L2'!$P$6:$P$502,0)),"  ")</f>
        <v xml:space="preserve">W.8.19 -   </v>
      </c>
      <c r="R572" s="5" t="str">
        <f>R553&amp;"."&amp;RIGHT(R571,LEN(R571)-4)+1</f>
        <v>W.9.19</v>
      </c>
      <c r="S572" s="6" t="str">
        <f>R572&amp;" - "&amp;IFERROR(INDEX('L2'!$G$6:$G$502,MATCH(R572,'L2'!$P$6:$P$502,0)),"  ")</f>
        <v xml:space="preserve">W.9.19 -   </v>
      </c>
      <c r="T572" s="5" t="str">
        <f>T553&amp;"."&amp;RIGHT(T571,LEN(T571)-5)+1</f>
        <v>W.10.19</v>
      </c>
      <c r="U572" s="6" t="str">
        <f>T572&amp;" - "&amp;IFERROR(INDEX('L2'!$G$6:$G$502,MATCH(T572,'L2'!$P$6:$P$502,0)),"  ")</f>
        <v xml:space="preserve">W.10.19 -   </v>
      </c>
    </row>
    <row r="573" spans="2:21" ht="16">
      <c r="B573" s="5" t="str">
        <f>B553&amp;"."&amp;RIGHT(B572,LEN(B572)-4)+1</f>
        <v>W.1.20</v>
      </c>
      <c r="C573" s="6" t="str">
        <f>B573&amp;" - "&amp;IFERROR(INDEX('L2'!$G$6:$G$502,MATCH(B573,'L2'!$P$6:$P$502,0)),"  ")</f>
        <v xml:space="preserve">W.1.20 -   </v>
      </c>
      <c r="D573" s="5" t="str">
        <f>D553&amp;"."&amp;RIGHT(D572,LEN(D572)-4)+1</f>
        <v>W.2.20</v>
      </c>
      <c r="E573" s="6" t="str">
        <f>D573&amp;" - "&amp;IFERROR(INDEX('L2'!$G$6:$G$502,MATCH(D573,'L2'!$P$6:$P$502,0)),"  ")</f>
        <v xml:space="preserve">W.2.20 -   </v>
      </c>
      <c r="F573" s="5" t="str">
        <f>F553&amp;"."&amp;RIGHT(F572,LEN(F572)-4)+1</f>
        <v>W.3.20</v>
      </c>
      <c r="G573" s="6" t="str">
        <f>F573&amp;" - "&amp;IFERROR(INDEX('L2'!$G$6:$G$502,MATCH(F573,'L2'!$P$6:$P$502,0)),"  ")</f>
        <v xml:space="preserve">W.3.20 -   </v>
      </c>
      <c r="H573" s="5" t="str">
        <f>H553&amp;"."&amp;RIGHT(H572,LEN(H572)-4)+1</f>
        <v>W.4.20</v>
      </c>
      <c r="I573" s="6" t="str">
        <f>H573&amp;" - "&amp;IFERROR(INDEX('L2'!$G$6:$G$502,MATCH(H573,'L2'!$P$6:$P$502,0)),"  ")</f>
        <v xml:space="preserve">W.4.20 -   </v>
      </c>
      <c r="J573" s="5" t="str">
        <f>J553&amp;"."&amp;RIGHT(J572,LEN(J572)-4)+1</f>
        <v>W.5.20</v>
      </c>
      <c r="K573" s="6" t="str">
        <f>J573&amp;" - "&amp;IFERROR(INDEX('L2'!$G$6:$G$502,MATCH(J573,'L2'!$P$6:$P$502,0)),"  ")</f>
        <v xml:space="preserve">W.5.20 -   </v>
      </c>
      <c r="L573" s="5" t="str">
        <f>L553&amp;"."&amp;RIGHT(L572,LEN(L572)-4)+1</f>
        <v>W.6.20</v>
      </c>
      <c r="M573" s="6" t="str">
        <f>L573&amp;" - "&amp;IFERROR(INDEX('L2'!$G$6:$G$502,MATCH(L573,'L2'!$P$6:$P$502,0)),"  ")</f>
        <v xml:space="preserve">W.6.20 -   </v>
      </c>
      <c r="N573" s="5" t="str">
        <f>N553&amp;"."&amp;RIGHT(N572,LEN(N572)-4)+1</f>
        <v>W.7.20</v>
      </c>
      <c r="O573" s="6" t="str">
        <f>N573&amp;" - "&amp;IFERROR(INDEX('L2'!$G$6:$G$502,MATCH(N573,'L2'!$P$6:$P$502,0)),"  ")</f>
        <v xml:space="preserve">W.7.20 -   </v>
      </c>
      <c r="P573" s="5" t="str">
        <f>P553&amp;"."&amp;RIGHT(P572,LEN(P572)-4)+1</f>
        <v>W.8.20</v>
      </c>
      <c r="Q573" s="6" t="str">
        <f>P573&amp;" - "&amp;IFERROR(INDEX('L2'!$G$6:$G$502,MATCH(P573,'L2'!$P$6:$P$502,0)),"  ")</f>
        <v xml:space="preserve">W.8.20 -   </v>
      </c>
      <c r="R573" s="5" t="str">
        <f>R553&amp;"."&amp;RIGHT(R572,LEN(R572)-4)+1</f>
        <v>W.9.20</v>
      </c>
      <c r="S573" s="6" t="str">
        <f>R573&amp;" - "&amp;IFERROR(INDEX('L2'!$G$6:$G$502,MATCH(R573,'L2'!$P$6:$P$502,0)),"  ")</f>
        <v xml:space="preserve">W.9.20 -   </v>
      </c>
      <c r="T573" s="5" t="str">
        <f>T553&amp;"."&amp;RIGHT(T572,LEN(T572)-5)+1</f>
        <v>W.10.20</v>
      </c>
      <c r="U573" s="6" t="str">
        <f>T573&amp;" - "&amp;IFERROR(INDEX('L2'!$G$6:$G$502,MATCH(T573,'L2'!$P$6:$P$502,0)),"  ")</f>
        <v xml:space="preserve">W.10.20 -   </v>
      </c>
    </row>
    <row r="575" spans="2:21" ht="16">
      <c r="B575" s="158" t="str">
        <f>"Level 3 - "&amp;INDEX($C$6:$C$31,MATCH($B$29,$B$6:$B$31,0))&amp;" ("&amp;$B$29&amp;")"</f>
        <v>Level 3 - X -    (X)</v>
      </c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</row>
    <row r="576" spans="2:21" ht="16">
      <c r="B576" s="18" t="str">
        <f>MID(B575,LEN(B575)-1,1)&amp;".1"</f>
        <v>X.1</v>
      </c>
      <c r="C576" s="18" t="str">
        <f>IFERROR(INDEX('L2'!$E$6:$E$502,MATCH(B576,'L2'!$O$6:$O$502,0)),"  ")</f>
        <v xml:space="preserve">  </v>
      </c>
      <c r="D576" s="18" t="str">
        <f>LEFT(B576,1)&amp;"."&amp;RIGHT(B576,1)+1</f>
        <v>X.2</v>
      </c>
      <c r="E576" s="18" t="str">
        <f>IFERROR(INDEX('L2'!$E$6:$E$502,MATCH(D576,'L2'!$O$6:$O$502,0)),"  ")</f>
        <v xml:space="preserve">  </v>
      </c>
      <c r="F576" s="18" t="str">
        <f>LEFT(D576,1)&amp;"."&amp;RIGHT(D576,1)+1</f>
        <v>X.3</v>
      </c>
      <c r="G576" s="18" t="str">
        <f>IFERROR(INDEX('L2'!$E$6:$E$502,MATCH(F576,'L2'!$O$6:$O$502,0)),"  ")</f>
        <v xml:space="preserve">  </v>
      </c>
      <c r="H576" s="18" t="str">
        <f>LEFT(F576,1)&amp;"."&amp;RIGHT(F576,1)+1</f>
        <v>X.4</v>
      </c>
      <c r="I576" s="18" t="str">
        <f>IFERROR(INDEX('L2'!$E$6:$E$502,MATCH(H576,'L2'!$O$6:$O$502,0)),"  ")</f>
        <v xml:space="preserve">  </v>
      </c>
      <c r="J576" s="18" t="str">
        <f>LEFT(H576,1)&amp;"."&amp;RIGHT(H576,1)+1</f>
        <v>X.5</v>
      </c>
      <c r="K576" s="18" t="str">
        <f>IFERROR(INDEX('L2'!$E$6:$E$502,MATCH(J576,'L2'!$O$6:$O$502,0)),"  ")</f>
        <v xml:space="preserve">  </v>
      </c>
      <c r="L576" s="18" t="str">
        <f>LEFT(J576,1)&amp;"."&amp;RIGHT(J576,1)+1</f>
        <v>X.6</v>
      </c>
      <c r="M576" s="18" t="str">
        <f>IFERROR(INDEX('L2'!$E$6:$E$502,MATCH(L576,'L2'!$O$6:$O$502,0)),"  ")</f>
        <v xml:space="preserve">  </v>
      </c>
      <c r="N576" s="18" t="str">
        <f>LEFT(L576,1)&amp;"."&amp;RIGHT(L576,1)+1</f>
        <v>X.7</v>
      </c>
      <c r="O576" s="18" t="str">
        <f>IFERROR(INDEX('L2'!$E$6:$E$502,MATCH(N576,'L2'!$O$6:$O$502,0)),"  ")</f>
        <v xml:space="preserve">  </v>
      </c>
      <c r="P576" s="18" t="str">
        <f>LEFT(N576,1)&amp;"."&amp;RIGHT(N576,1)+1</f>
        <v>X.8</v>
      </c>
      <c r="Q576" s="18" t="str">
        <f>IFERROR(INDEX('L2'!$E$6:$E$502,MATCH(P576,'L2'!$O$6:$O$502,0)),"  ")</f>
        <v xml:space="preserve">  </v>
      </c>
      <c r="R576" s="18" t="str">
        <f>LEFT(P576,1)&amp;"."&amp;RIGHT(P576,1)+1</f>
        <v>X.9</v>
      </c>
      <c r="S576" s="18" t="str">
        <f>IFERROR(INDEX('L2'!$E$6:$E$502,MATCH(R576,'L2'!$O$6:$O$502,0)),"  ")</f>
        <v xml:space="preserve">  </v>
      </c>
      <c r="T576" s="18" t="str">
        <f>LEFT(R576,1)&amp;"."&amp;RIGHT(R576,1)+1</f>
        <v>X.10</v>
      </c>
      <c r="U576" s="18" t="str">
        <f>IFERROR(INDEX('L2'!$E$6:$E$502,MATCH(T576,'L2'!$O$6:$O$502,0)),"  ")</f>
        <v xml:space="preserve">  </v>
      </c>
    </row>
    <row r="577" spans="2:21" ht="16">
      <c r="B577" s="5" t="str">
        <f>B576&amp;".1"</f>
        <v>X.1.1</v>
      </c>
      <c r="C577" s="6" t="str">
        <f>B577&amp;" - "&amp;IFERROR(INDEX('L2'!$G$6:$G$502,MATCH(B577,'L2'!$P$6:$P$502,0)),"  ")</f>
        <v xml:space="preserve">X.1.1 -   </v>
      </c>
      <c r="D577" s="5" t="str">
        <f>D576&amp;".1"</f>
        <v>X.2.1</v>
      </c>
      <c r="E577" s="6" t="str">
        <f>D577&amp;" - "&amp;IFERROR(INDEX('L2'!$G$6:$G$502,MATCH(D577,'L2'!$P$6:$P$502,0)),"  ")</f>
        <v xml:space="preserve">X.2.1 -   </v>
      </c>
      <c r="F577" s="5" t="str">
        <f>F576&amp;".1"</f>
        <v>X.3.1</v>
      </c>
      <c r="G577" s="6" t="str">
        <f>F577&amp;" - "&amp;IFERROR(INDEX('L2'!$G$6:$G$502,MATCH(F577,'L2'!$P$6:$P$502,0)),"  ")</f>
        <v xml:space="preserve">X.3.1 -   </v>
      </c>
      <c r="H577" s="5" t="str">
        <f>H576&amp;".1"</f>
        <v>X.4.1</v>
      </c>
      <c r="I577" s="6" t="str">
        <f>H577&amp;" - "&amp;IFERROR(INDEX('L2'!$G$6:$G$502,MATCH(H577,'L2'!$P$6:$P$502,0)),"  ")</f>
        <v xml:space="preserve">X.4.1 -   </v>
      </c>
      <c r="J577" s="5" t="str">
        <f>J576&amp;".1"</f>
        <v>X.5.1</v>
      </c>
      <c r="K577" s="6" t="str">
        <f>J577&amp;" - "&amp;IFERROR(INDEX('L2'!$G$6:$G$502,MATCH(J577,'L2'!$P$6:$P$502,0)),"  ")</f>
        <v xml:space="preserve">X.5.1 -   </v>
      </c>
      <c r="L577" s="5" t="str">
        <f>L576&amp;".1"</f>
        <v>X.6.1</v>
      </c>
      <c r="M577" s="6" t="str">
        <f>L577&amp;" - "&amp;IFERROR(INDEX('L2'!$G$6:$G$502,MATCH(L577,'L2'!$P$6:$P$502,0)),"  ")</f>
        <v xml:space="preserve">X.6.1 -   </v>
      </c>
      <c r="N577" s="5" t="str">
        <f>N576&amp;".1"</f>
        <v>X.7.1</v>
      </c>
      <c r="O577" s="6" t="str">
        <f>N577&amp;" - "&amp;IFERROR(INDEX('L2'!$G$6:$G$502,MATCH(N577,'L2'!$P$6:$P$502,0)),"  ")</f>
        <v xml:space="preserve">X.7.1 -   </v>
      </c>
      <c r="P577" s="5" t="str">
        <f>P576&amp;".1"</f>
        <v>X.8.1</v>
      </c>
      <c r="Q577" s="6" t="str">
        <f>P577&amp;" - "&amp;IFERROR(INDEX('L2'!$G$6:$G$502,MATCH(P577,'L2'!$P$6:$P$502,0)),"  ")</f>
        <v xml:space="preserve">X.8.1 -   </v>
      </c>
      <c r="R577" s="5" t="str">
        <f>R576&amp;".1"</f>
        <v>X.9.1</v>
      </c>
      <c r="S577" s="6" t="str">
        <f>R577&amp;" - "&amp;IFERROR(INDEX('L2'!$G$6:$G$502,MATCH(R577,'L2'!$P$6:$P$502,0)),"  ")</f>
        <v xml:space="preserve">X.9.1 -   </v>
      </c>
      <c r="T577" s="5" t="str">
        <f>T576&amp;".1"</f>
        <v>X.10.1</v>
      </c>
      <c r="U577" s="6" t="str">
        <f>T577&amp;" - "&amp;IFERROR(INDEX('L2'!$G$6:$G$502,MATCH(T577,'L2'!$P$6:$P$502,0)),"  ")</f>
        <v xml:space="preserve">X.10.1 -   </v>
      </c>
    </row>
    <row r="578" spans="2:21" ht="16">
      <c r="B578" s="5" t="str">
        <f>B576&amp;"."&amp;RIGHT(B577,LEN(B577)-4)+1</f>
        <v>X.1.2</v>
      </c>
      <c r="C578" s="6" t="str">
        <f>B578&amp;" - "&amp;IFERROR(INDEX('L2'!$G$6:$G$502,MATCH(B578,'L2'!$P$6:$P$502,0)),"  ")</f>
        <v xml:space="preserve">X.1.2 -   </v>
      </c>
      <c r="D578" s="5" t="str">
        <f>D576&amp;"."&amp;RIGHT(D577,LEN(D577)-4)+1</f>
        <v>X.2.2</v>
      </c>
      <c r="E578" s="6" t="str">
        <f>D578&amp;" - "&amp;IFERROR(INDEX('L2'!$G$6:$G$502,MATCH(D578,'L2'!$P$6:$P$502,0)),"  ")</f>
        <v xml:space="preserve">X.2.2 -   </v>
      </c>
      <c r="F578" s="5" t="str">
        <f>F576&amp;"."&amp;RIGHT(F577,LEN(F577)-4)+1</f>
        <v>X.3.2</v>
      </c>
      <c r="G578" s="6" t="str">
        <f>F578&amp;" - "&amp;IFERROR(INDEX('L2'!$G$6:$G$502,MATCH(F578,'L2'!$P$6:$P$502,0)),"  ")</f>
        <v xml:space="preserve">X.3.2 -   </v>
      </c>
      <c r="H578" s="5" t="str">
        <f>H576&amp;"."&amp;RIGHT(H577,LEN(H577)-4)+1</f>
        <v>X.4.2</v>
      </c>
      <c r="I578" s="6" t="str">
        <f>H578&amp;" - "&amp;IFERROR(INDEX('L2'!$G$6:$G$502,MATCH(H578,'L2'!$P$6:$P$502,0)),"  ")</f>
        <v xml:space="preserve">X.4.2 -   </v>
      </c>
      <c r="J578" s="5" t="str">
        <f>J576&amp;"."&amp;RIGHT(J577,LEN(J577)-4)+1</f>
        <v>X.5.2</v>
      </c>
      <c r="K578" s="6" t="str">
        <f>J578&amp;" - "&amp;IFERROR(INDEX('L2'!$G$6:$G$502,MATCH(J578,'L2'!$P$6:$P$502,0)),"  ")</f>
        <v xml:space="preserve">X.5.2 -   </v>
      </c>
      <c r="L578" s="5" t="str">
        <f>L576&amp;"."&amp;RIGHT(L577,LEN(L577)-4)+1</f>
        <v>X.6.2</v>
      </c>
      <c r="M578" s="6" t="str">
        <f>L578&amp;" - "&amp;IFERROR(INDEX('L2'!$G$6:$G$502,MATCH(L578,'L2'!$P$6:$P$502,0)),"  ")</f>
        <v xml:space="preserve">X.6.2 -   </v>
      </c>
      <c r="N578" s="5" t="str">
        <f>N576&amp;"."&amp;RIGHT(N577,LEN(N577)-4)+1</f>
        <v>X.7.2</v>
      </c>
      <c r="O578" s="6" t="str">
        <f>N578&amp;" - "&amp;IFERROR(INDEX('L2'!$G$6:$G$502,MATCH(N578,'L2'!$P$6:$P$502,0)),"  ")</f>
        <v xml:space="preserve">X.7.2 -   </v>
      </c>
      <c r="P578" s="5" t="str">
        <f>P576&amp;"."&amp;RIGHT(P577,LEN(P577)-4)+1</f>
        <v>X.8.2</v>
      </c>
      <c r="Q578" s="6" t="str">
        <f>P578&amp;" - "&amp;IFERROR(INDEX('L2'!$G$6:$G$502,MATCH(P578,'L2'!$P$6:$P$502,0)),"  ")</f>
        <v xml:space="preserve">X.8.2 -   </v>
      </c>
      <c r="R578" s="5" t="str">
        <f>R576&amp;"."&amp;RIGHT(R577,LEN(R577)-4)+1</f>
        <v>X.9.2</v>
      </c>
      <c r="S578" s="6" t="str">
        <f>R578&amp;" - "&amp;IFERROR(INDEX('L2'!$G$6:$G$502,MATCH(R578,'L2'!$P$6:$P$502,0)),"  ")</f>
        <v xml:space="preserve">X.9.2 -   </v>
      </c>
      <c r="T578" s="5" t="str">
        <f>T576&amp;"."&amp;RIGHT(T577,LEN(T577)-5)+1</f>
        <v>X.10.2</v>
      </c>
      <c r="U578" s="6" t="str">
        <f>T578&amp;" - "&amp;IFERROR(INDEX('L2'!$G$6:$G$502,MATCH(T578,'L2'!$P$6:$P$502,0)),"  ")</f>
        <v xml:space="preserve">X.10.2 -   </v>
      </c>
    </row>
    <row r="579" spans="2:21" ht="16">
      <c r="B579" s="5" t="str">
        <f>B576&amp;"."&amp;RIGHT(B578,LEN(B578)-4)+1</f>
        <v>X.1.3</v>
      </c>
      <c r="C579" s="6" t="str">
        <f>B579&amp;" - "&amp;IFERROR(INDEX('L2'!$G$6:$G$502,MATCH(B579,'L2'!$P$6:$P$502,0)),"  ")</f>
        <v xml:space="preserve">X.1.3 -   </v>
      </c>
      <c r="D579" s="5" t="str">
        <f>D576&amp;"."&amp;RIGHT(D578,LEN(D578)-4)+1</f>
        <v>X.2.3</v>
      </c>
      <c r="E579" s="6" t="str">
        <f>D579&amp;" - "&amp;IFERROR(INDEX('L2'!$G$6:$G$502,MATCH(D579,'L2'!$P$6:$P$502,0)),"  ")</f>
        <v xml:space="preserve">X.2.3 -   </v>
      </c>
      <c r="F579" s="5" t="str">
        <f>F576&amp;"."&amp;RIGHT(F578,LEN(F578)-4)+1</f>
        <v>X.3.3</v>
      </c>
      <c r="G579" s="6" t="str">
        <f>F579&amp;" - "&amp;IFERROR(INDEX('L2'!$G$6:$G$502,MATCH(F579,'L2'!$P$6:$P$502,0)),"  ")</f>
        <v xml:space="preserve">X.3.3 -   </v>
      </c>
      <c r="H579" s="5" t="str">
        <f>H576&amp;"."&amp;RIGHT(H578,LEN(H578)-4)+1</f>
        <v>X.4.3</v>
      </c>
      <c r="I579" s="6" t="str">
        <f>H579&amp;" - "&amp;IFERROR(INDEX('L2'!$G$6:$G$502,MATCH(H579,'L2'!$P$6:$P$502,0)),"  ")</f>
        <v xml:space="preserve">X.4.3 -   </v>
      </c>
      <c r="J579" s="5" t="str">
        <f>J576&amp;"."&amp;RIGHT(J578,LEN(J578)-4)+1</f>
        <v>X.5.3</v>
      </c>
      <c r="K579" s="6" t="str">
        <f>J579&amp;" - "&amp;IFERROR(INDEX('L2'!$G$6:$G$502,MATCH(J579,'L2'!$P$6:$P$502,0)),"  ")</f>
        <v xml:space="preserve">X.5.3 -   </v>
      </c>
      <c r="L579" s="5" t="str">
        <f>L576&amp;"."&amp;RIGHT(L578,LEN(L578)-4)+1</f>
        <v>X.6.3</v>
      </c>
      <c r="M579" s="6" t="str">
        <f>L579&amp;" - "&amp;IFERROR(INDEX('L2'!$G$6:$G$502,MATCH(L579,'L2'!$P$6:$P$502,0)),"  ")</f>
        <v xml:space="preserve">X.6.3 -   </v>
      </c>
      <c r="N579" s="5" t="str">
        <f>N576&amp;"."&amp;RIGHT(N578,LEN(N578)-4)+1</f>
        <v>X.7.3</v>
      </c>
      <c r="O579" s="6" t="str">
        <f>N579&amp;" - "&amp;IFERROR(INDEX('L2'!$G$6:$G$502,MATCH(N579,'L2'!$P$6:$P$502,0)),"  ")</f>
        <v xml:space="preserve">X.7.3 -   </v>
      </c>
      <c r="P579" s="5" t="str">
        <f>P576&amp;"."&amp;RIGHT(P578,LEN(P578)-4)+1</f>
        <v>X.8.3</v>
      </c>
      <c r="Q579" s="6" t="str">
        <f>P579&amp;" - "&amp;IFERROR(INDEX('L2'!$G$6:$G$502,MATCH(P579,'L2'!$P$6:$P$502,0)),"  ")</f>
        <v xml:space="preserve">X.8.3 -   </v>
      </c>
      <c r="R579" s="5" t="str">
        <f>R576&amp;"."&amp;RIGHT(R578,LEN(R578)-4)+1</f>
        <v>X.9.3</v>
      </c>
      <c r="S579" s="6" t="str">
        <f>R579&amp;" - "&amp;IFERROR(INDEX('L2'!$G$6:$G$502,MATCH(R579,'L2'!$P$6:$P$502,0)),"  ")</f>
        <v xml:space="preserve">X.9.3 -   </v>
      </c>
      <c r="T579" s="5" t="str">
        <f>T576&amp;"."&amp;RIGHT(T578,LEN(T578)-5)+1</f>
        <v>X.10.3</v>
      </c>
      <c r="U579" s="6" t="str">
        <f>T579&amp;" - "&amp;IFERROR(INDEX('L2'!$G$6:$G$502,MATCH(T579,'L2'!$P$6:$P$502,0)),"  ")</f>
        <v xml:space="preserve">X.10.3 -   </v>
      </c>
    </row>
    <row r="580" spans="2:21" ht="16">
      <c r="B580" s="5" t="str">
        <f>B576&amp;"."&amp;RIGHT(B579,LEN(B579)-4)+1</f>
        <v>X.1.4</v>
      </c>
      <c r="C580" s="6" t="str">
        <f>B580&amp;" - "&amp;IFERROR(INDEX('L2'!$G$6:$G$502,MATCH(B580,'L2'!$P$6:$P$502,0)),"  ")</f>
        <v xml:space="preserve">X.1.4 -   </v>
      </c>
      <c r="D580" s="5" t="str">
        <f>D576&amp;"."&amp;RIGHT(D579,LEN(D579)-4)+1</f>
        <v>X.2.4</v>
      </c>
      <c r="E580" s="6" t="str">
        <f>D580&amp;" - "&amp;IFERROR(INDEX('L2'!$G$6:$G$502,MATCH(D580,'L2'!$P$6:$P$502,0)),"  ")</f>
        <v xml:space="preserve">X.2.4 -   </v>
      </c>
      <c r="F580" s="5" t="str">
        <f>F576&amp;"."&amp;RIGHT(F579,LEN(F579)-4)+1</f>
        <v>X.3.4</v>
      </c>
      <c r="G580" s="6" t="str">
        <f>F580&amp;" - "&amp;IFERROR(INDEX('L2'!$G$6:$G$502,MATCH(F580,'L2'!$P$6:$P$502,0)),"  ")</f>
        <v xml:space="preserve">X.3.4 -   </v>
      </c>
      <c r="H580" s="5" t="str">
        <f>H576&amp;"."&amp;RIGHT(H579,LEN(H579)-4)+1</f>
        <v>X.4.4</v>
      </c>
      <c r="I580" s="6" t="str">
        <f>H580&amp;" - "&amp;IFERROR(INDEX('L2'!$G$6:$G$502,MATCH(H580,'L2'!$P$6:$P$502,0)),"  ")</f>
        <v xml:space="preserve">X.4.4 -   </v>
      </c>
      <c r="J580" s="5" t="str">
        <f>J576&amp;"."&amp;RIGHT(J579,LEN(J579)-4)+1</f>
        <v>X.5.4</v>
      </c>
      <c r="K580" s="6" t="str">
        <f>J580&amp;" - "&amp;IFERROR(INDEX('L2'!$G$6:$G$502,MATCH(J580,'L2'!$P$6:$P$502,0)),"  ")</f>
        <v xml:space="preserve">X.5.4 -   </v>
      </c>
      <c r="L580" s="5" t="str">
        <f>L576&amp;"."&amp;RIGHT(L579,LEN(L579)-4)+1</f>
        <v>X.6.4</v>
      </c>
      <c r="M580" s="6" t="str">
        <f>L580&amp;" - "&amp;IFERROR(INDEX('L2'!$G$6:$G$502,MATCH(L580,'L2'!$P$6:$P$502,0)),"  ")</f>
        <v xml:space="preserve">X.6.4 -   </v>
      </c>
      <c r="N580" s="5" t="str">
        <f>N576&amp;"."&amp;RIGHT(N579,LEN(N579)-4)+1</f>
        <v>X.7.4</v>
      </c>
      <c r="O580" s="6" t="str">
        <f>N580&amp;" - "&amp;IFERROR(INDEX('L2'!$G$6:$G$502,MATCH(N580,'L2'!$P$6:$P$502,0)),"  ")</f>
        <v xml:space="preserve">X.7.4 -   </v>
      </c>
      <c r="P580" s="5" t="str">
        <f>P576&amp;"."&amp;RIGHT(P579,LEN(P579)-4)+1</f>
        <v>X.8.4</v>
      </c>
      <c r="Q580" s="6" t="str">
        <f>P580&amp;" - "&amp;IFERROR(INDEX('L2'!$G$6:$G$502,MATCH(P580,'L2'!$P$6:$P$502,0)),"  ")</f>
        <v xml:space="preserve">X.8.4 -   </v>
      </c>
      <c r="R580" s="5" t="str">
        <f>R576&amp;"."&amp;RIGHT(R579,LEN(R579)-4)+1</f>
        <v>X.9.4</v>
      </c>
      <c r="S580" s="6" t="str">
        <f>R580&amp;" - "&amp;IFERROR(INDEX('L2'!$G$6:$G$502,MATCH(R580,'L2'!$P$6:$P$502,0)),"  ")</f>
        <v xml:space="preserve">X.9.4 -   </v>
      </c>
      <c r="T580" s="5" t="str">
        <f>T576&amp;"."&amp;RIGHT(T579,LEN(T579)-5)+1</f>
        <v>X.10.4</v>
      </c>
      <c r="U580" s="6" t="str">
        <f>T580&amp;" - "&amp;IFERROR(INDEX('L2'!$G$6:$G$502,MATCH(T580,'L2'!$P$6:$P$502,0)),"  ")</f>
        <v xml:space="preserve">X.10.4 -   </v>
      </c>
    </row>
    <row r="581" spans="2:21" ht="16">
      <c r="B581" s="5" t="str">
        <f>B576&amp;"."&amp;RIGHT(B580,LEN(B580)-4)+1</f>
        <v>X.1.5</v>
      </c>
      <c r="C581" s="6" t="str">
        <f>B581&amp;" - "&amp;IFERROR(INDEX('L2'!$G$6:$G$502,MATCH(B581,'L2'!$P$6:$P$502,0)),"  ")</f>
        <v xml:space="preserve">X.1.5 -   </v>
      </c>
      <c r="D581" s="5" t="str">
        <f>D576&amp;"."&amp;RIGHT(D580,LEN(D580)-4)+1</f>
        <v>X.2.5</v>
      </c>
      <c r="E581" s="6" t="str">
        <f>D581&amp;" - "&amp;IFERROR(INDEX('L2'!$G$6:$G$502,MATCH(D581,'L2'!$P$6:$P$502,0)),"  ")</f>
        <v xml:space="preserve">X.2.5 -   </v>
      </c>
      <c r="F581" s="5" t="str">
        <f>F576&amp;"."&amp;RIGHT(F580,LEN(F580)-4)+1</f>
        <v>X.3.5</v>
      </c>
      <c r="G581" s="6" t="str">
        <f>F581&amp;" - "&amp;IFERROR(INDEX('L2'!$G$6:$G$502,MATCH(F581,'L2'!$P$6:$P$502,0)),"  ")</f>
        <v xml:space="preserve">X.3.5 -   </v>
      </c>
      <c r="H581" s="5" t="str">
        <f>H576&amp;"."&amp;RIGHT(H580,LEN(H580)-4)+1</f>
        <v>X.4.5</v>
      </c>
      <c r="I581" s="6" t="str">
        <f>H581&amp;" - "&amp;IFERROR(INDEX('L2'!$G$6:$G$502,MATCH(H581,'L2'!$P$6:$P$502,0)),"  ")</f>
        <v xml:space="preserve">X.4.5 -   </v>
      </c>
      <c r="J581" s="5" t="str">
        <f>J576&amp;"."&amp;RIGHT(J580,LEN(J580)-4)+1</f>
        <v>X.5.5</v>
      </c>
      <c r="K581" s="6" t="str">
        <f>J581&amp;" - "&amp;IFERROR(INDEX('L2'!$G$6:$G$502,MATCH(J581,'L2'!$P$6:$P$502,0)),"  ")</f>
        <v xml:space="preserve">X.5.5 -   </v>
      </c>
      <c r="L581" s="5" t="str">
        <f>L576&amp;"."&amp;RIGHT(L580,LEN(L580)-4)+1</f>
        <v>X.6.5</v>
      </c>
      <c r="M581" s="6" t="str">
        <f>L581&amp;" - "&amp;IFERROR(INDEX('L2'!$G$6:$G$502,MATCH(L581,'L2'!$P$6:$P$502,0)),"  ")</f>
        <v xml:space="preserve">X.6.5 -   </v>
      </c>
      <c r="N581" s="5" t="str">
        <f>N576&amp;"."&amp;RIGHT(N580,LEN(N580)-4)+1</f>
        <v>X.7.5</v>
      </c>
      <c r="O581" s="6" t="str">
        <f>N581&amp;" - "&amp;IFERROR(INDEX('L2'!$G$6:$G$502,MATCH(N581,'L2'!$P$6:$P$502,0)),"  ")</f>
        <v xml:space="preserve">X.7.5 -   </v>
      </c>
      <c r="P581" s="5" t="str">
        <f>P576&amp;"."&amp;RIGHT(P580,LEN(P580)-4)+1</f>
        <v>X.8.5</v>
      </c>
      <c r="Q581" s="6" t="str">
        <f>P581&amp;" - "&amp;IFERROR(INDEX('L2'!$G$6:$G$502,MATCH(P581,'L2'!$P$6:$P$502,0)),"  ")</f>
        <v xml:space="preserve">X.8.5 -   </v>
      </c>
      <c r="R581" s="5" t="str">
        <f>R576&amp;"."&amp;RIGHT(R580,LEN(R580)-4)+1</f>
        <v>X.9.5</v>
      </c>
      <c r="S581" s="6" t="str">
        <f>R581&amp;" - "&amp;IFERROR(INDEX('L2'!$G$6:$G$502,MATCH(R581,'L2'!$P$6:$P$502,0)),"  ")</f>
        <v xml:space="preserve">X.9.5 -   </v>
      </c>
      <c r="T581" s="5" t="str">
        <f>T576&amp;"."&amp;RIGHT(T580,LEN(T580)-5)+1</f>
        <v>X.10.5</v>
      </c>
      <c r="U581" s="6" t="str">
        <f>T581&amp;" - "&amp;IFERROR(INDEX('L2'!$G$6:$G$502,MATCH(T581,'L2'!$P$6:$P$502,0)),"  ")</f>
        <v xml:space="preserve">X.10.5 -   </v>
      </c>
    </row>
    <row r="582" spans="2:21" ht="16">
      <c r="B582" s="5" t="str">
        <f>B576&amp;"."&amp;RIGHT(B581,LEN(B581)-4)+1</f>
        <v>X.1.6</v>
      </c>
      <c r="C582" s="6" t="str">
        <f>B582&amp;" - "&amp;IFERROR(INDEX('L2'!$G$6:$G$502,MATCH(B582,'L2'!$P$6:$P$502,0)),"  ")</f>
        <v xml:space="preserve">X.1.6 -   </v>
      </c>
      <c r="D582" s="5" t="str">
        <f>D576&amp;"."&amp;RIGHT(D581,LEN(D581)-4)+1</f>
        <v>X.2.6</v>
      </c>
      <c r="E582" s="6" t="str">
        <f>D582&amp;" - "&amp;IFERROR(INDEX('L2'!$G$6:$G$502,MATCH(D582,'L2'!$P$6:$P$502,0)),"  ")</f>
        <v xml:space="preserve">X.2.6 -   </v>
      </c>
      <c r="F582" s="5" t="str">
        <f>F576&amp;"."&amp;RIGHT(F581,LEN(F581)-4)+1</f>
        <v>X.3.6</v>
      </c>
      <c r="G582" s="6" t="str">
        <f>F582&amp;" - "&amp;IFERROR(INDEX('L2'!$G$6:$G$502,MATCH(F582,'L2'!$P$6:$P$502,0)),"  ")</f>
        <v xml:space="preserve">X.3.6 -   </v>
      </c>
      <c r="H582" s="5" t="str">
        <f>H576&amp;"."&amp;RIGHT(H581,LEN(H581)-4)+1</f>
        <v>X.4.6</v>
      </c>
      <c r="I582" s="6" t="str">
        <f>H582&amp;" - "&amp;IFERROR(INDEX('L2'!$G$6:$G$502,MATCH(H582,'L2'!$P$6:$P$502,0)),"  ")</f>
        <v xml:space="preserve">X.4.6 -   </v>
      </c>
      <c r="J582" s="5" t="str">
        <f>J576&amp;"."&amp;RIGHT(J581,LEN(J581)-4)+1</f>
        <v>X.5.6</v>
      </c>
      <c r="K582" s="6" t="str">
        <f>J582&amp;" - "&amp;IFERROR(INDEX('L2'!$G$6:$G$502,MATCH(J582,'L2'!$P$6:$P$502,0)),"  ")</f>
        <v xml:space="preserve">X.5.6 -   </v>
      </c>
      <c r="L582" s="5" t="str">
        <f>L576&amp;"."&amp;RIGHT(L581,LEN(L581)-4)+1</f>
        <v>X.6.6</v>
      </c>
      <c r="M582" s="6" t="str">
        <f>L582&amp;" - "&amp;IFERROR(INDEX('L2'!$G$6:$G$502,MATCH(L582,'L2'!$P$6:$P$502,0)),"  ")</f>
        <v xml:space="preserve">X.6.6 -   </v>
      </c>
      <c r="N582" s="5" t="str">
        <f>N576&amp;"."&amp;RIGHT(N581,LEN(N581)-4)+1</f>
        <v>X.7.6</v>
      </c>
      <c r="O582" s="6" t="str">
        <f>N582&amp;" - "&amp;IFERROR(INDEX('L2'!$G$6:$G$502,MATCH(N582,'L2'!$P$6:$P$502,0)),"  ")</f>
        <v xml:space="preserve">X.7.6 -   </v>
      </c>
      <c r="P582" s="5" t="str">
        <f>P576&amp;"."&amp;RIGHT(P581,LEN(P581)-4)+1</f>
        <v>X.8.6</v>
      </c>
      <c r="Q582" s="6" t="str">
        <f>P582&amp;" - "&amp;IFERROR(INDEX('L2'!$G$6:$G$502,MATCH(P582,'L2'!$P$6:$P$502,0)),"  ")</f>
        <v xml:space="preserve">X.8.6 -   </v>
      </c>
      <c r="R582" s="5" t="str">
        <f>R576&amp;"."&amp;RIGHT(R581,LEN(R581)-4)+1</f>
        <v>X.9.6</v>
      </c>
      <c r="S582" s="6" t="str">
        <f>R582&amp;" - "&amp;IFERROR(INDEX('L2'!$G$6:$G$502,MATCH(R582,'L2'!$P$6:$P$502,0)),"  ")</f>
        <v xml:space="preserve">X.9.6 -   </v>
      </c>
      <c r="T582" s="5" t="str">
        <f>T576&amp;"."&amp;RIGHT(T581,LEN(T581)-5)+1</f>
        <v>X.10.6</v>
      </c>
      <c r="U582" s="6" t="str">
        <f>T582&amp;" - "&amp;IFERROR(INDEX('L2'!$G$6:$G$502,MATCH(T582,'L2'!$P$6:$P$502,0)),"  ")</f>
        <v xml:space="preserve">X.10.6 -   </v>
      </c>
    </row>
    <row r="583" spans="2:21" ht="16">
      <c r="B583" s="5" t="str">
        <f>B576&amp;"."&amp;RIGHT(B582,LEN(B582)-4)+1</f>
        <v>X.1.7</v>
      </c>
      <c r="C583" s="6" t="str">
        <f>B583&amp;" - "&amp;IFERROR(INDEX('L2'!$G$6:$G$502,MATCH(B583,'L2'!$P$6:$P$502,0)),"  ")</f>
        <v xml:space="preserve">X.1.7 -   </v>
      </c>
      <c r="D583" s="5" t="str">
        <f>D576&amp;"."&amp;RIGHT(D582,LEN(D582)-4)+1</f>
        <v>X.2.7</v>
      </c>
      <c r="E583" s="6" t="str">
        <f>D583&amp;" - "&amp;IFERROR(INDEX('L2'!$G$6:$G$502,MATCH(D583,'L2'!$P$6:$P$502,0)),"  ")</f>
        <v xml:space="preserve">X.2.7 -   </v>
      </c>
      <c r="F583" s="5" t="str">
        <f>F576&amp;"."&amp;RIGHT(F582,LEN(F582)-4)+1</f>
        <v>X.3.7</v>
      </c>
      <c r="G583" s="6" t="str">
        <f>F583&amp;" - "&amp;IFERROR(INDEX('L2'!$G$6:$G$502,MATCH(F583,'L2'!$P$6:$P$502,0)),"  ")</f>
        <v xml:space="preserve">X.3.7 -   </v>
      </c>
      <c r="H583" s="5" t="str">
        <f>H576&amp;"."&amp;RIGHT(H582,LEN(H582)-4)+1</f>
        <v>X.4.7</v>
      </c>
      <c r="I583" s="6" t="str">
        <f>H583&amp;" - "&amp;IFERROR(INDEX('L2'!$G$6:$G$502,MATCH(H583,'L2'!$P$6:$P$502,0)),"  ")</f>
        <v xml:space="preserve">X.4.7 -   </v>
      </c>
      <c r="J583" s="5" t="str">
        <f>J576&amp;"."&amp;RIGHT(J582,LEN(J582)-4)+1</f>
        <v>X.5.7</v>
      </c>
      <c r="K583" s="6" t="str">
        <f>J583&amp;" - "&amp;IFERROR(INDEX('L2'!$G$6:$G$502,MATCH(J583,'L2'!$P$6:$P$502,0)),"  ")</f>
        <v xml:space="preserve">X.5.7 -   </v>
      </c>
      <c r="L583" s="5" t="str">
        <f>L576&amp;"."&amp;RIGHT(L582,LEN(L582)-4)+1</f>
        <v>X.6.7</v>
      </c>
      <c r="M583" s="6" t="str">
        <f>L583&amp;" - "&amp;IFERROR(INDEX('L2'!$G$6:$G$502,MATCH(L583,'L2'!$P$6:$P$502,0)),"  ")</f>
        <v xml:space="preserve">X.6.7 -   </v>
      </c>
      <c r="N583" s="5" t="str">
        <f>N576&amp;"."&amp;RIGHT(N582,LEN(N582)-4)+1</f>
        <v>X.7.7</v>
      </c>
      <c r="O583" s="6" t="str">
        <f>N583&amp;" - "&amp;IFERROR(INDEX('L2'!$G$6:$G$502,MATCH(N583,'L2'!$P$6:$P$502,0)),"  ")</f>
        <v xml:space="preserve">X.7.7 -   </v>
      </c>
      <c r="P583" s="5" t="str">
        <f>P576&amp;"."&amp;RIGHT(P582,LEN(P582)-4)+1</f>
        <v>X.8.7</v>
      </c>
      <c r="Q583" s="6" t="str">
        <f>P583&amp;" - "&amp;IFERROR(INDEX('L2'!$G$6:$G$502,MATCH(P583,'L2'!$P$6:$P$502,0)),"  ")</f>
        <v xml:space="preserve">X.8.7 -   </v>
      </c>
      <c r="R583" s="5" t="str">
        <f>R576&amp;"."&amp;RIGHT(R582,LEN(R582)-4)+1</f>
        <v>X.9.7</v>
      </c>
      <c r="S583" s="6" t="str">
        <f>R583&amp;" - "&amp;IFERROR(INDEX('L2'!$G$6:$G$502,MATCH(R583,'L2'!$P$6:$P$502,0)),"  ")</f>
        <v xml:space="preserve">X.9.7 -   </v>
      </c>
      <c r="T583" s="5" t="str">
        <f>T576&amp;"."&amp;RIGHT(T582,LEN(T582)-5)+1</f>
        <v>X.10.7</v>
      </c>
      <c r="U583" s="6" t="str">
        <f>T583&amp;" - "&amp;IFERROR(INDEX('L2'!$G$6:$G$502,MATCH(T583,'L2'!$P$6:$P$502,0)),"  ")</f>
        <v xml:space="preserve">X.10.7 -   </v>
      </c>
    </row>
    <row r="584" spans="2:21" ht="16">
      <c r="B584" s="5" t="str">
        <f>B576&amp;"."&amp;RIGHT(B583,LEN(B583)-4)+1</f>
        <v>X.1.8</v>
      </c>
      <c r="C584" s="6" t="str">
        <f>B584&amp;" - "&amp;IFERROR(INDEX('L2'!$G$6:$G$502,MATCH(B584,'L2'!$P$6:$P$502,0)),"  ")</f>
        <v xml:space="preserve">X.1.8 -   </v>
      </c>
      <c r="D584" s="5" t="str">
        <f>D576&amp;"."&amp;RIGHT(D583,LEN(D583)-4)+1</f>
        <v>X.2.8</v>
      </c>
      <c r="E584" s="6" t="str">
        <f>D584&amp;" - "&amp;IFERROR(INDEX('L2'!$G$6:$G$502,MATCH(D584,'L2'!$P$6:$P$502,0)),"  ")</f>
        <v xml:space="preserve">X.2.8 -   </v>
      </c>
      <c r="F584" s="5" t="str">
        <f>F576&amp;"."&amp;RIGHT(F583,LEN(F583)-4)+1</f>
        <v>X.3.8</v>
      </c>
      <c r="G584" s="6" t="str">
        <f>F584&amp;" - "&amp;IFERROR(INDEX('L2'!$G$6:$G$502,MATCH(F584,'L2'!$P$6:$P$502,0)),"  ")</f>
        <v xml:space="preserve">X.3.8 -   </v>
      </c>
      <c r="H584" s="5" t="str">
        <f>H576&amp;"."&amp;RIGHT(H583,LEN(H583)-4)+1</f>
        <v>X.4.8</v>
      </c>
      <c r="I584" s="6" t="str">
        <f>H584&amp;" - "&amp;IFERROR(INDEX('L2'!$G$6:$G$502,MATCH(H584,'L2'!$P$6:$P$502,0)),"  ")</f>
        <v xml:space="preserve">X.4.8 -   </v>
      </c>
      <c r="J584" s="5" t="str">
        <f>J576&amp;"."&amp;RIGHT(J583,LEN(J583)-4)+1</f>
        <v>X.5.8</v>
      </c>
      <c r="K584" s="6" t="str">
        <f>J584&amp;" - "&amp;IFERROR(INDEX('L2'!$G$6:$G$502,MATCH(J584,'L2'!$P$6:$P$502,0)),"  ")</f>
        <v xml:space="preserve">X.5.8 -   </v>
      </c>
      <c r="L584" s="5" t="str">
        <f>L576&amp;"."&amp;RIGHT(L583,LEN(L583)-4)+1</f>
        <v>X.6.8</v>
      </c>
      <c r="M584" s="6" t="str">
        <f>L584&amp;" - "&amp;IFERROR(INDEX('L2'!$G$6:$G$502,MATCH(L584,'L2'!$P$6:$P$502,0)),"  ")</f>
        <v xml:space="preserve">X.6.8 -   </v>
      </c>
      <c r="N584" s="5" t="str">
        <f>N576&amp;"."&amp;RIGHT(N583,LEN(N583)-4)+1</f>
        <v>X.7.8</v>
      </c>
      <c r="O584" s="6" t="str">
        <f>N584&amp;" - "&amp;IFERROR(INDEX('L2'!$G$6:$G$502,MATCH(N584,'L2'!$P$6:$P$502,0)),"  ")</f>
        <v xml:space="preserve">X.7.8 -   </v>
      </c>
      <c r="P584" s="5" t="str">
        <f>P576&amp;"."&amp;RIGHT(P583,LEN(P583)-4)+1</f>
        <v>X.8.8</v>
      </c>
      <c r="Q584" s="6" t="str">
        <f>P584&amp;" - "&amp;IFERROR(INDEX('L2'!$G$6:$G$502,MATCH(P584,'L2'!$P$6:$P$502,0)),"  ")</f>
        <v xml:space="preserve">X.8.8 -   </v>
      </c>
      <c r="R584" s="5" t="str">
        <f>R576&amp;"."&amp;RIGHT(R583,LEN(R583)-4)+1</f>
        <v>X.9.8</v>
      </c>
      <c r="S584" s="6" t="str">
        <f>R584&amp;" - "&amp;IFERROR(INDEX('L2'!$G$6:$G$502,MATCH(R584,'L2'!$P$6:$P$502,0)),"  ")</f>
        <v xml:space="preserve">X.9.8 -   </v>
      </c>
      <c r="T584" s="5" t="str">
        <f>T576&amp;"."&amp;RIGHT(T583,LEN(T583)-5)+1</f>
        <v>X.10.8</v>
      </c>
      <c r="U584" s="6" t="str">
        <f>T584&amp;" - "&amp;IFERROR(INDEX('L2'!$G$6:$G$502,MATCH(T584,'L2'!$P$6:$P$502,0)),"  ")</f>
        <v xml:space="preserve">X.10.8 -   </v>
      </c>
    </row>
    <row r="585" spans="2:21" ht="16">
      <c r="B585" s="5" t="str">
        <f>B576&amp;"."&amp;RIGHT(B584,LEN(B584)-4)+1</f>
        <v>X.1.9</v>
      </c>
      <c r="C585" s="6" t="str">
        <f>B585&amp;" - "&amp;IFERROR(INDEX('L2'!$G$6:$G$502,MATCH(B585,'L2'!$P$6:$P$502,0)),"  ")</f>
        <v xml:space="preserve">X.1.9 -   </v>
      </c>
      <c r="D585" s="5" t="str">
        <f>D576&amp;"."&amp;RIGHT(D584,LEN(D584)-4)+1</f>
        <v>X.2.9</v>
      </c>
      <c r="E585" s="6" t="str">
        <f>D585&amp;" - "&amp;IFERROR(INDEX('L2'!$G$6:$G$502,MATCH(D585,'L2'!$P$6:$P$502,0)),"  ")</f>
        <v xml:space="preserve">X.2.9 -   </v>
      </c>
      <c r="F585" s="5" t="str">
        <f>F576&amp;"."&amp;RIGHT(F584,LEN(F584)-4)+1</f>
        <v>X.3.9</v>
      </c>
      <c r="G585" s="6" t="str">
        <f>F585&amp;" - "&amp;IFERROR(INDEX('L2'!$G$6:$G$502,MATCH(F585,'L2'!$P$6:$P$502,0)),"  ")</f>
        <v xml:space="preserve">X.3.9 -   </v>
      </c>
      <c r="H585" s="5" t="str">
        <f>H576&amp;"."&amp;RIGHT(H584,LEN(H584)-4)+1</f>
        <v>X.4.9</v>
      </c>
      <c r="I585" s="6" t="str">
        <f>H585&amp;" - "&amp;IFERROR(INDEX('L2'!$G$6:$G$502,MATCH(H585,'L2'!$P$6:$P$502,0)),"  ")</f>
        <v xml:space="preserve">X.4.9 -   </v>
      </c>
      <c r="J585" s="5" t="str">
        <f>J576&amp;"."&amp;RIGHT(J584,LEN(J584)-4)+1</f>
        <v>X.5.9</v>
      </c>
      <c r="K585" s="6" t="str">
        <f>J585&amp;" - "&amp;IFERROR(INDEX('L2'!$G$6:$G$502,MATCH(J585,'L2'!$P$6:$P$502,0)),"  ")</f>
        <v xml:space="preserve">X.5.9 -   </v>
      </c>
      <c r="L585" s="5" t="str">
        <f>L576&amp;"."&amp;RIGHT(L584,LEN(L584)-4)+1</f>
        <v>X.6.9</v>
      </c>
      <c r="M585" s="6" t="str">
        <f>L585&amp;" - "&amp;IFERROR(INDEX('L2'!$G$6:$G$502,MATCH(L585,'L2'!$P$6:$P$502,0)),"  ")</f>
        <v xml:space="preserve">X.6.9 -   </v>
      </c>
      <c r="N585" s="5" t="str">
        <f>N576&amp;"."&amp;RIGHT(N584,LEN(N584)-4)+1</f>
        <v>X.7.9</v>
      </c>
      <c r="O585" s="6" t="str">
        <f>N585&amp;" - "&amp;IFERROR(INDEX('L2'!$G$6:$G$502,MATCH(N585,'L2'!$P$6:$P$502,0)),"  ")</f>
        <v xml:space="preserve">X.7.9 -   </v>
      </c>
      <c r="P585" s="5" t="str">
        <f>P576&amp;"."&amp;RIGHT(P584,LEN(P584)-4)+1</f>
        <v>X.8.9</v>
      </c>
      <c r="Q585" s="6" t="str">
        <f>P585&amp;" - "&amp;IFERROR(INDEX('L2'!$G$6:$G$502,MATCH(P585,'L2'!$P$6:$P$502,0)),"  ")</f>
        <v xml:space="preserve">X.8.9 -   </v>
      </c>
      <c r="R585" s="5" t="str">
        <f>R576&amp;"."&amp;RIGHT(R584,LEN(R584)-4)+1</f>
        <v>X.9.9</v>
      </c>
      <c r="S585" s="6" t="str">
        <f>R585&amp;" - "&amp;IFERROR(INDEX('L2'!$G$6:$G$502,MATCH(R585,'L2'!$P$6:$P$502,0)),"  ")</f>
        <v xml:space="preserve">X.9.9 -   </v>
      </c>
      <c r="T585" s="5" t="str">
        <f>T576&amp;"."&amp;RIGHT(T584,LEN(T584)-5)+1</f>
        <v>X.10.9</v>
      </c>
      <c r="U585" s="6" t="str">
        <f>T585&amp;" - "&amp;IFERROR(INDEX('L2'!$G$6:$G$502,MATCH(T585,'L2'!$P$6:$P$502,0)),"  ")</f>
        <v xml:space="preserve">X.10.9 -   </v>
      </c>
    </row>
    <row r="586" spans="2:21" ht="16">
      <c r="B586" s="5" t="str">
        <f>B576&amp;"."&amp;RIGHT(B585,LEN(B585)-4)+1</f>
        <v>X.1.10</v>
      </c>
      <c r="C586" s="6" t="str">
        <f>B586&amp;" - "&amp;IFERROR(INDEX('L2'!$G$6:$G$502,MATCH(B586,'L2'!$P$6:$P$502,0)),"  ")</f>
        <v xml:space="preserve">X.1.10 -   </v>
      </c>
      <c r="D586" s="5" t="str">
        <f>D576&amp;"."&amp;RIGHT(D585,LEN(D585)-4)+1</f>
        <v>X.2.10</v>
      </c>
      <c r="E586" s="6" t="str">
        <f>D586&amp;" - "&amp;IFERROR(INDEX('L2'!$G$6:$G$502,MATCH(D586,'L2'!$P$6:$P$502,0)),"  ")</f>
        <v xml:space="preserve">X.2.10 -   </v>
      </c>
      <c r="F586" s="5" t="str">
        <f>F576&amp;"."&amp;RIGHT(F585,LEN(F585)-4)+1</f>
        <v>X.3.10</v>
      </c>
      <c r="G586" s="6" t="str">
        <f>F586&amp;" - "&amp;IFERROR(INDEX('L2'!$G$6:$G$502,MATCH(F586,'L2'!$P$6:$P$502,0)),"  ")</f>
        <v xml:space="preserve">X.3.10 -   </v>
      </c>
      <c r="H586" s="5" t="str">
        <f>H576&amp;"."&amp;RIGHT(H585,LEN(H585)-4)+1</f>
        <v>X.4.10</v>
      </c>
      <c r="I586" s="6" t="str">
        <f>H586&amp;" - "&amp;IFERROR(INDEX('L2'!$G$6:$G$502,MATCH(H586,'L2'!$P$6:$P$502,0)),"  ")</f>
        <v xml:space="preserve">X.4.10 -   </v>
      </c>
      <c r="J586" s="5" t="str">
        <f>J576&amp;"."&amp;RIGHT(J585,LEN(J585)-4)+1</f>
        <v>X.5.10</v>
      </c>
      <c r="K586" s="6" t="str">
        <f>J586&amp;" - "&amp;IFERROR(INDEX('L2'!$G$6:$G$502,MATCH(J586,'L2'!$P$6:$P$502,0)),"  ")</f>
        <v xml:space="preserve">X.5.10 -   </v>
      </c>
      <c r="L586" s="5" t="str">
        <f>L576&amp;"."&amp;RIGHT(L585,LEN(L585)-4)+1</f>
        <v>X.6.10</v>
      </c>
      <c r="M586" s="6" t="str">
        <f>L586&amp;" - "&amp;IFERROR(INDEX('L2'!$G$6:$G$502,MATCH(L586,'L2'!$P$6:$P$502,0)),"  ")</f>
        <v xml:space="preserve">X.6.10 -   </v>
      </c>
      <c r="N586" s="5" t="str">
        <f>N576&amp;"."&amp;RIGHT(N585,LEN(N585)-4)+1</f>
        <v>X.7.10</v>
      </c>
      <c r="O586" s="6" t="str">
        <f>N586&amp;" - "&amp;IFERROR(INDEX('L2'!$G$6:$G$502,MATCH(N586,'L2'!$P$6:$P$502,0)),"  ")</f>
        <v xml:space="preserve">X.7.10 -   </v>
      </c>
      <c r="P586" s="5" t="str">
        <f>P576&amp;"."&amp;RIGHT(P585,LEN(P585)-4)+1</f>
        <v>X.8.10</v>
      </c>
      <c r="Q586" s="6" t="str">
        <f>P586&amp;" - "&amp;IFERROR(INDEX('L2'!$G$6:$G$502,MATCH(P586,'L2'!$P$6:$P$502,0)),"  ")</f>
        <v xml:space="preserve">X.8.10 -   </v>
      </c>
      <c r="R586" s="5" t="str">
        <f>R576&amp;"."&amp;RIGHT(R585,LEN(R585)-4)+1</f>
        <v>X.9.10</v>
      </c>
      <c r="S586" s="6" t="str">
        <f>R586&amp;" - "&amp;IFERROR(INDEX('L2'!$G$6:$G$502,MATCH(R586,'L2'!$P$6:$P$502,0)),"  ")</f>
        <v xml:space="preserve">X.9.10 -   </v>
      </c>
      <c r="T586" s="5" t="str">
        <f>T576&amp;"."&amp;RIGHT(T585,LEN(T585)-5)+1</f>
        <v>X.10.10</v>
      </c>
      <c r="U586" s="6" t="str">
        <f>T586&amp;" - "&amp;IFERROR(INDEX('L2'!$G$6:$G$502,MATCH(T586,'L2'!$P$6:$P$502,0)),"  ")</f>
        <v xml:space="preserve">X.10.10 -   </v>
      </c>
    </row>
    <row r="587" spans="2:21" ht="16">
      <c r="B587" s="5" t="str">
        <f>B576&amp;"."&amp;RIGHT(B586,LEN(B586)-4)+1</f>
        <v>X.1.11</v>
      </c>
      <c r="C587" s="6" t="str">
        <f>B587&amp;" - "&amp;IFERROR(INDEX('L2'!$G$6:$G$502,MATCH(B587,'L2'!$P$6:$P$502,0)),"  ")</f>
        <v xml:space="preserve">X.1.11 -   </v>
      </c>
      <c r="D587" s="5" t="str">
        <f>D576&amp;"."&amp;RIGHT(D586,LEN(D586)-4)+1</f>
        <v>X.2.11</v>
      </c>
      <c r="E587" s="6" t="str">
        <f>D587&amp;" - "&amp;IFERROR(INDEX('L2'!$G$6:$G$502,MATCH(D587,'L2'!$P$6:$P$502,0)),"  ")</f>
        <v xml:space="preserve">X.2.11 -   </v>
      </c>
      <c r="F587" s="5" t="str">
        <f>F576&amp;"."&amp;RIGHT(F586,LEN(F586)-4)+1</f>
        <v>X.3.11</v>
      </c>
      <c r="G587" s="6" t="str">
        <f>F587&amp;" - "&amp;IFERROR(INDEX('L2'!$G$6:$G$502,MATCH(F587,'L2'!$P$6:$P$502,0)),"  ")</f>
        <v xml:space="preserve">X.3.11 -   </v>
      </c>
      <c r="H587" s="5" t="str">
        <f>H576&amp;"."&amp;RIGHT(H586,LEN(H586)-4)+1</f>
        <v>X.4.11</v>
      </c>
      <c r="I587" s="6" t="str">
        <f>H587&amp;" - "&amp;IFERROR(INDEX('L2'!$G$6:$G$502,MATCH(H587,'L2'!$P$6:$P$502,0)),"  ")</f>
        <v xml:space="preserve">X.4.11 -   </v>
      </c>
      <c r="J587" s="5" t="str">
        <f>J576&amp;"."&amp;RIGHT(J586,LEN(J586)-4)+1</f>
        <v>X.5.11</v>
      </c>
      <c r="K587" s="6" t="str">
        <f>J587&amp;" - "&amp;IFERROR(INDEX('L2'!$G$6:$G$502,MATCH(J587,'L2'!$P$6:$P$502,0)),"  ")</f>
        <v xml:space="preserve">X.5.11 -   </v>
      </c>
      <c r="L587" s="5" t="str">
        <f>L576&amp;"."&amp;RIGHT(L586,LEN(L586)-4)+1</f>
        <v>X.6.11</v>
      </c>
      <c r="M587" s="6" t="str">
        <f>L587&amp;" - "&amp;IFERROR(INDEX('L2'!$G$6:$G$502,MATCH(L587,'L2'!$P$6:$P$502,0)),"  ")</f>
        <v xml:space="preserve">X.6.11 -   </v>
      </c>
      <c r="N587" s="5" t="str">
        <f>N576&amp;"."&amp;RIGHT(N586,LEN(N586)-4)+1</f>
        <v>X.7.11</v>
      </c>
      <c r="O587" s="6" t="str">
        <f>N587&amp;" - "&amp;IFERROR(INDEX('L2'!$G$6:$G$502,MATCH(N587,'L2'!$P$6:$P$502,0)),"  ")</f>
        <v xml:space="preserve">X.7.11 -   </v>
      </c>
      <c r="P587" s="5" t="str">
        <f>P576&amp;"."&amp;RIGHT(P586,LEN(P586)-4)+1</f>
        <v>X.8.11</v>
      </c>
      <c r="Q587" s="6" t="str">
        <f>P587&amp;" - "&amp;IFERROR(INDEX('L2'!$G$6:$G$502,MATCH(P587,'L2'!$P$6:$P$502,0)),"  ")</f>
        <v xml:space="preserve">X.8.11 -   </v>
      </c>
      <c r="R587" s="5" t="str">
        <f>R576&amp;"."&amp;RIGHT(R586,LEN(R586)-4)+1</f>
        <v>X.9.11</v>
      </c>
      <c r="S587" s="6" t="str">
        <f>R587&amp;" - "&amp;IFERROR(INDEX('L2'!$G$6:$G$502,MATCH(R587,'L2'!$P$6:$P$502,0)),"  ")</f>
        <v xml:space="preserve">X.9.11 -   </v>
      </c>
      <c r="T587" s="5" t="str">
        <f>T576&amp;"."&amp;RIGHT(T586,LEN(T586)-5)+1</f>
        <v>X.10.11</v>
      </c>
      <c r="U587" s="6" t="str">
        <f>T587&amp;" - "&amp;IFERROR(INDEX('L2'!$G$6:$G$502,MATCH(T587,'L2'!$P$6:$P$502,0)),"  ")</f>
        <v xml:space="preserve">X.10.11 -   </v>
      </c>
    </row>
    <row r="588" spans="2:21" ht="16">
      <c r="B588" s="5" t="str">
        <f>B576&amp;"."&amp;RIGHT(B587,LEN(B587)-4)+1</f>
        <v>X.1.12</v>
      </c>
      <c r="C588" s="6" t="str">
        <f>B588&amp;" - "&amp;IFERROR(INDEX('L2'!$G$6:$G$502,MATCH(B588,'L2'!$P$6:$P$502,0)),"  ")</f>
        <v xml:space="preserve">X.1.12 -   </v>
      </c>
      <c r="D588" s="5" t="str">
        <f>D576&amp;"."&amp;RIGHT(D587,LEN(D587)-4)+1</f>
        <v>X.2.12</v>
      </c>
      <c r="E588" s="6" t="str">
        <f>D588&amp;" - "&amp;IFERROR(INDEX('L2'!$G$6:$G$502,MATCH(D588,'L2'!$P$6:$P$502,0)),"  ")</f>
        <v xml:space="preserve">X.2.12 -   </v>
      </c>
      <c r="F588" s="5" t="str">
        <f>F576&amp;"."&amp;RIGHT(F587,LEN(F587)-4)+1</f>
        <v>X.3.12</v>
      </c>
      <c r="G588" s="6" t="str">
        <f>F588&amp;" - "&amp;IFERROR(INDEX('L2'!$G$6:$G$502,MATCH(F588,'L2'!$P$6:$P$502,0)),"  ")</f>
        <v xml:space="preserve">X.3.12 -   </v>
      </c>
      <c r="H588" s="5" t="str">
        <f>H576&amp;"."&amp;RIGHT(H587,LEN(H587)-4)+1</f>
        <v>X.4.12</v>
      </c>
      <c r="I588" s="6" t="str">
        <f>H588&amp;" - "&amp;IFERROR(INDEX('L2'!$G$6:$G$502,MATCH(H588,'L2'!$P$6:$P$502,0)),"  ")</f>
        <v xml:space="preserve">X.4.12 -   </v>
      </c>
      <c r="J588" s="5" t="str">
        <f>J576&amp;"."&amp;RIGHT(J587,LEN(J587)-4)+1</f>
        <v>X.5.12</v>
      </c>
      <c r="K588" s="6" t="str">
        <f>J588&amp;" - "&amp;IFERROR(INDEX('L2'!$G$6:$G$502,MATCH(J588,'L2'!$P$6:$P$502,0)),"  ")</f>
        <v xml:space="preserve">X.5.12 -   </v>
      </c>
      <c r="L588" s="5" t="str">
        <f>L576&amp;"."&amp;RIGHT(L587,LEN(L587)-4)+1</f>
        <v>X.6.12</v>
      </c>
      <c r="M588" s="6" t="str">
        <f>L588&amp;" - "&amp;IFERROR(INDEX('L2'!$G$6:$G$502,MATCH(L588,'L2'!$P$6:$P$502,0)),"  ")</f>
        <v xml:space="preserve">X.6.12 -   </v>
      </c>
      <c r="N588" s="5" t="str">
        <f>N576&amp;"."&amp;RIGHT(N587,LEN(N587)-4)+1</f>
        <v>X.7.12</v>
      </c>
      <c r="O588" s="6" t="str">
        <f>N588&amp;" - "&amp;IFERROR(INDEX('L2'!$G$6:$G$502,MATCH(N588,'L2'!$P$6:$P$502,0)),"  ")</f>
        <v xml:space="preserve">X.7.12 -   </v>
      </c>
      <c r="P588" s="5" t="str">
        <f>P576&amp;"."&amp;RIGHT(P587,LEN(P587)-4)+1</f>
        <v>X.8.12</v>
      </c>
      <c r="Q588" s="6" t="str">
        <f>P588&amp;" - "&amp;IFERROR(INDEX('L2'!$G$6:$G$502,MATCH(P588,'L2'!$P$6:$P$502,0)),"  ")</f>
        <v xml:space="preserve">X.8.12 -   </v>
      </c>
      <c r="R588" s="5" t="str">
        <f>R576&amp;"."&amp;RIGHT(R587,LEN(R587)-4)+1</f>
        <v>X.9.12</v>
      </c>
      <c r="S588" s="6" t="str">
        <f>R588&amp;" - "&amp;IFERROR(INDEX('L2'!$G$6:$G$502,MATCH(R588,'L2'!$P$6:$P$502,0)),"  ")</f>
        <v xml:space="preserve">X.9.12 -   </v>
      </c>
      <c r="T588" s="5" t="str">
        <f>T576&amp;"."&amp;RIGHT(T587,LEN(T587)-5)+1</f>
        <v>X.10.12</v>
      </c>
      <c r="U588" s="6" t="str">
        <f>T588&amp;" - "&amp;IFERROR(INDEX('L2'!$G$6:$G$502,MATCH(T588,'L2'!$P$6:$P$502,0)),"  ")</f>
        <v xml:space="preserve">X.10.12 -   </v>
      </c>
    </row>
    <row r="589" spans="2:21" ht="16">
      <c r="B589" s="5" t="str">
        <f>B576&amp;"."&amp;RIGHT(B588,LEN(B588)-4)+1</f>
        <v>X.1.13</v>
      </c>
      <c r="C589" s="6" t="str">
        <f>B589&amp;" - "&amp;IFERROR(INDEX('L2'!$G$6:$G$502,MATCH(B589,'L2'!$P$6:$P$502,0)),"  ")</f>
        <v xml:space="preserve">X.1.13 -   </v>
      </c>
      <c r="D589" s="5" t="str">
        <f>D576&amp;"."&amp;RIGHT(D588,LEN(D588)-4)+1</f>
        <v>X.2.13</v>
      </c>
      <c r="E589" s="6" t="str">
        <f>D589&amp;" - "&amp;IFERROR(INDEX('L2'!$G$6:$G$502,MATCH(D589,'L2'!$P$6:$P$502,0)),"  ")</f>
        <v xml:space="preserve">X.2.13 -   </v>
      </c>
      <c r="F589" s="5" t="str">
        <f>F576&amp;"."&amp;RIGHT(F588,LEN(F588)-4)+1</f>
        <v>X.3.13</v>
      </c>
      <c r="G589" s="6" t="str">
        <f>F589&amp;" - "&amp;IFERROR(INDEX('L2'!$G$6:$G$502,MATCH(F589,'L2'!$P$6:$P$502,0)),"  ")</f>
        <v xml:space="preserve">X.3.13 -   </v>
      </c>
      <c r="H589" s="5" t="str">
        <f>H576&amp;"."&amp;RIGHT(H588,LEN(H588)-4)+1</f>
        <v>X.4.13</v>
      </c>
      <c r="I589" s="6" t="str">
        <f>H589&amp;" - "&amp;IFERROR(INDEX('L2'!$G$6:$G$502,MATCH(H589,'L2'!$P$6:$P$502,0)),"  ")</f>
        <v xml:space="preserve">X.4.13 -   </v>
      </c>
      <c r="J589" s="5" t="str">
        <f>J576&amp;"."&amp;RIGHT(J588,LEN(J588)-4)+1</f>
        <v>X.5.13</v>
      </c>
      <c r="K589" s="6" t="str">
        <f>J589&amp;" - "&amp;IFERROR(INDEX('L2'!$G$6:$G$502,MATCH(J589,'L2'!$P$6:$P$502,0)),"  ")</f>
        <v xml:space="preserve">X.5.13 -   </v>
      </c>
      <c r="L589" s="5" t="str">
        <f>L576&amp;"."&amp;RIGHT(L588,LEN(L588)-4)+1</f>
        <v>X.6.13</v>
      </c>
      <c r="M589" s="6" t="str">
        <f>L589&amp;" - "&amp;IFERROR(INDEX('L2'!$G$6:$G$502,MATCH(L589,'L2'!$P$6:$P$502,0)),"  ")</f>
        <v xml:space="preserve">X.6.13 -   </v>
      </c>
      <c r="N589" s="5" t="str">
        <f>N576&amp;"."&amp;RIGHT(N588,LEN(N588)-4)+1</f>
        <v>X.7.13</v>
      </c>
      <c r="O589" s="6" t="str">
        <f>N589&amp;" - "&amp;IFERROR(INDEX('L2'!$G$6:$G$502,MATCH(N589,'L2'!$P$6:$P$502,0)),"  ")</f>
        <v xml:space="preserve">X.7.13 -   </v>
      </c>
      <c r="P589" s="5" t="str">
        <f>P576&amp;"."&amp;RIGHT(P588,LEN(P588)-4)+1</f>
        <v>X.8.13</v>
      </c>
      <c r="Q589" s="6" t="str">
        <f>P589&amp;" - "&amp;IFERROR(INDEX('L2'!$G$6:$G$502,MATCH(P589,'L2'!$P$6:$P$502,0)),"  ")</f>
        <v xml:space="preserve">X.8.13 -   </v>
      </c>
      <c r="R589" s="5" t="str">
        <f>R576&amp;"."&amp;RIGHT(R588,LEN(R588)-4)+1</f>
        <v>X.9.13</v>
      </c>
      <c r="S589" s="6" t="str">
        <f>R589&amp;" - "&amp;IFERROR(INDEX('L2'!$G$6:$G$502,MATCH(R589,'L2'!$P$6:$P$502,0)),"  ")</f>
        <v xml:space="preserve">X.9.13 -   </v>
      </c>
      <c r="T589" s="5" t="str">
        <f>T576&amp;"."&amp;RIGHT(T588,LEN(T588)-5)+1</f>
        <v>X.10.13</v>
      </c>
      <c r="U589" s="6" t="str">
        <f>T589&amp;" - "&amp;IFERROR(INDEX('L2'!$G$6:$G$502,MATCH(T589,'L2'!$P$6:$P$502,0)),"  ")</f>
        <v xml:space="preserve">X.10.13 -   </v>
      </c>
    </row>
    <row r="590" spans="2:21" ht="16">
      <c r="B590" s="5" t="str">
        <f>B576&amp;"."&amp;RIGHT(B589,LEN(B589)-4)+1</f>
        <v>X.1.14</v>
      </c>
      <c r="C590" s="6" t="str">
        <f>B590&amp;" - "&amp;IFERROR(INDEX('L2'!$G$6:$G$502,MATCH(B590,'L2'!$P$6:$P$502,0)),"  ")</f>
        <v xml:space="preserve">X.1.14 -   </v>
      </c>
      <c r="D590" s="5" t="str">
        <f>D576&amp;"."&amp;RIGHT(D589,LEN(D589)-4)+1</f>
        <v>X.2.14</v>
      </c>
      <c r="E590" s="6" t="str">
        <f>D590&amp;" - "&amp;IFERROR(INDEX('L2'!$G$6:$G$502,MATCH(D590,'L2'!$P$6:$P$502,0)),"  ")</f>
        <v xml:space="preserve">X.2.14 -   </v>
      </c>
      <c r="F590" s="5" t="str">
        <f>F576&amp;"."&amp;RIGHT(F589,LEN(F589)-4)+1</f>
        <v>X.3.14</v>
      </c>
      <c r="G590" s="6" t="str">
        <f>F590&amp;" - "&amp;IFERROR(INDEX('L2'!$G$6:$G$502,MATCH(F590,'L2'!$P$6:$P$502,0)),"  ")</f>
        <v xml:space="preserve">X.3.14 -   </v>
      </c>
      <c r="H590" s="5" t="str">
        <f>H576&amp;"."&amp;RIGHT(H589,LEN(H589)-4)+1</f>
        <v>X.4.14</v>
      </c>
      <c r="I590" s="6" t="str">
        <f>H590&amp;" - "&amp;IFERROR(INDEX('L2'!$G$6:$G$502,MATCH(H590,'L2'!$P$6:$P$502,0)),"  ")</f>
        <v xml:space="preserve">X.4.14 -   </v>
      </c>
      <c r="J590" s="5" t="str">
        <f>J576&amp;"."&amp;RIGHT(J589,LEN(J589)-4)+1</f>
        <v>X.5.14</v>
      </c>
      <c r="K590" s="6" t="str">
        <f>J590&amp;" - "&amp;IFERROR(INDEX('L2'!$G$6:$G$502,MATCH(J590,'L2'!$P$6:$P$502,0)),"  ")</f>
        <v xml:space="preserve">X.5.14 -   </v>
      </c>
      <c r="L590" s="5" t="str">
        <f>L576&amp;"."&amp;RIGHT(L589,LEN(L589)-4)+1</f>
        <v>X.6.14</v>
      </c>
      <c r="M590" s="6" t="str">
        <f>L590&amp;" - "&amp;IFERROR(INDEX('L2'!$G$6:$G$502,MATCH(L590,'L2'!$P$6:$P$502,0)),"  ")</f>
        <v xml:space="preserve">X.6.14 -   </v>
      </c>
      <c r="N590" s="5" t="str">
        <f>N576&amp;"."&amp;RIGHT(N589,LEN(N589)-4)+1</f>
        <v>X.7.14</v>
      </c>
      <c r="O590" s="6" t="str">
        <f>N590&amp;" - "&amp;IFERROR(INDEX('L2'!$G$6:$G$502,MATCH(N590,'L2'!$P$6:$P$502,0)),"  ")</f>
        <v xml:space="preserve">X.7.14 -   </v>
      </c>
      <c r="P590" s="5" t="str">
        <f>P576&amp;"."&amp;RIGHT(P589,LEN(P589)-4)+1</f>
        <v>X.8.14</v>
      </c>
      <c r="Q590" s="6" t="str">
        <f>P590&amp;" - "&amp;IFERROR(INDEX('L2'!$G$6:$G$502,MATCH(P590,'L2'!$P$6:$P$502,0)),"  ")</f>
        <v xml:space="preserve">X.8.14 -   </v>
      </c>
      <c r="R590" s="5" t="str">
        <f>R576&amp;"."&amp;RIGHT(R589,LEN(R589)-4)+1</f>
        <v>X.9.14</v>
      </c>
      <c r="S590" s="6" t="str">
        <f>R590&amp;" - "&amp;IFERROR(INDEX('L2'!$G$6:$G$502,MATCH(R590,'L2'!$P$6:$P$502,0)),"  ")</f>
        <v xml:space="preserve">X.9.14 -   </v>
      </c>
      <c r="T590" s="5" t="str">
        <f>T576&amp;"."&amp;RIGHT(T589,LEN(T589)-5)+1</f>
        <v>X.10.14</v>
      </c>
      <c r="U590" s="6" t="str">
        <f>T590&amp;" - "&amp;IFERROR(INDEX('L2'!$G$6:$G$502,MATCH(T590,'L2'!$P$6:$P$502,0)),"  ")</f>
        <v xml:space="preserve">X.10.14 -   </v>
      </c>
    </row>
    <row r="591" spans="2:21" ht="16">
      <c r="B591" s="5" t="str">
        <f>B576&amp;"."&amp;RIGHT(B590,LEN(B590)-4)+1</f>
        <v>X.1.15</v>
      </c>
      <c r="C591" s="6" t="str">
        <f>B591&amp;" - "&amp;IFERROR(INDEX('L2'!$G$6:$G$502,MATCH(B591,'L2'!$P$6:$P$502,0)),"  ")</f>
        <v xml:space="preserve">X.1.15 -   </v>
      </c>
      <c r="D591" s="5" t="str">
        <f>D576&amp;"."&amp;RIGHT(D590,LEN(D590)-4)+1</f>
        <v>X.2.15</v>
      </c>
      <c r="E591" s="6" t="str">
        <f>D591&amp;" - "&amp;IFERROR(INDEX('L2'!$G$6:$G$502,MATCH(D591,'L2'!$P$6:$P$502,0)),"  ")</f>
        <v xml:space="preserve">X.2.15 -   </v>
      </c>
      <c r="F591" s="5" t="str">
        <f>F576&amp;"."&amp;RIGHT(F590,LEN(F590)-4)+1</f>
        <v>X.3.15</v>
      </c>
      <c r="G591" s="6" t="str">
        <f>F591&amp;" - "&amp;IFERROR(INDEX('L2'!$G$6:$G$502,MATCH(F591,'L2'!$P$6:$P$502,0)),"  ")</f>
        <v xml:space="preserve">X.3.15 -   </v>
      </c>
      <c r="H591" s="5" t="str">
        <f>H576&amp;"."&amp;RIGHT(H590,LEN(H590)-4)+1</f>
        <v>X.4.15</v>
      </c>
      <c r="I591" s="6" t="str">
        <f>H591&amp;" - "&amp;IFERROR(INDEX('L2'!$G$6:$G$502,MATCH(H591,'L2'!$P$6:$P$502,0)),"  ")</f>
        <v xml:space="preserve">X.4.15 -   </v>
      </c>
      <c r="J591" s="5" t="str">
        <f>J576&amp;"."&amp;RIGHT(J590,LEN(J590)-4)+1</f>
        <v>X.5.15</v>
      </c>
      <c r="K591" s="6" t="str">
        <f>J591&amp;" - "&amp;IFERROR(INDEX('L2'!$G$6:$G$502,MATCH(J591,'L2'!$P$6:$P$502,0)),"  ")</f>
        <v xml:space="preserve">X.5.15 -   </v>
      </c>
      <c r="L591" s="5" t="str">
        <f>L576&amp;"."&amp;RIGHT(L590,LEN(L590)-4)+1</f>
        <v>X.6.15</v>
      </c>
      <c r="M591" s="6" t="str">
        <f>L591&amp;" - "&amp;IFERROR(INDEX('L2'!$G$6:$G$502,MATCH(L591,'L2'!$P$6:$P$502,0)),"  ")</f>
        <v xml:space="preserve">X.6.15 -   </v>
      </c>
      <c r="N591" s="5" t="str">
        <f>N576&amp;"."&amp;RIGHT(N590,LEN(N590)-4)+1</f>
        <v>X.7.15</v>
      </c>
      <c r="O591" s="6" t="str">
        <f>N591&amp;" - "&amp;IFERROR(INDEX('L2'!$G$6:$G$502,MATCH(N591,'L2'!$P$6:$P$502,0)),"  ")</f>
        <v xml:space="preserve">X.7.15 -   </v>
      </c>
      <c r="P591" s="5" t="str">
        <f>P576&amp;"."&amp;RIGHT(P590,LEN(P590)-4)+1</f>
        <v>X.8.15</v>
      </c>
      <c r="Q591" s="6" t="str">
        <f>P591&amp;" - "&amp;IFERROR(INDEX('L2'!$G$6:$G$502,MATCH(P591,'L2'!$P$6:$P$502,0)),"  ")</f>
        <v xml:space="preserve">X.8.15 -   </v>
      </c>
      <c r="R591" s="5" t="str">
        <f>R576&amp;"."&amp;RIGHT(R590,LEN(R590)-4)+1</f>
        <v>X.9.15</v>
      </c>
      <c r="S591" s="6" t="str">
        <f>R591&amp;" - "&amp;IFERROR(INDEX('L2'!$G$6:$G$502,MATCH(R591,'L2'!$P$6:$P$502,0)),"  ")</f>
        <v xml:space="preserve">X.9.15 -   </v>
      </c>
      <c r="T591" s="5" t="str">
        <f>T576&amp;"."&amp;RIGHT(T590,LEN(T590)-5)+1</f>
        <v>X.10.15</v>
      </c>
      <c r="U591" s="6" t="str">
        <f>T591&amp;" - "&amp;IFERROR(INDEX('L2'!$G$6:$G$502,MATCH(T591,'L2'!$P$6:$P$502,0)),"  ")</f>
        <v xml:space="preserve">X.10.15 -   </v>
      </c>
    </row>
    <row r="592" spans="2:21" ht="16">
      <c r="B592" s="5" t="str">
        <f>B576&amp;"."&amp;RIGHT(B591,LEN(B591)-4)+1</f>
        <v>X.1.16</v>
      </c>
      <c r="C592" s="6" t="str">
        <f>B592&amp;" - "&amp;IFERROR(INDEX('L2'!$G$6:$G$502,MATCH(B592,'L2'!$P$6:$P$502,0)),"  ")</f>
        <v xml:space="preserve">X.1.16 -   </v>
      </c>
      <c r="D592" s="5" t="str">
        <f>D576&amp;"."&amp;RIGHT(D591,LEN(D591)-4)+1</f>
        <v>X.2.16</v>
      </c>
      <c r="E592" s="6" t="str">
        <f>D592&amp;" - "&amp;IFERROR(INDEX('L2'!$G$6:$G$502,MATCH(D592,'L2'!$P$6:$P$502,0)),"  ")</f>
        <v xml:space="preserve">X.2.16 -   </v>
      </c>
      <c r="F592" s="5" t="str">
        <f>F576&amp;"."&amp;RIGHT(F591,LEN(F591)-4)+1</f>
        <v>X.3.16</v>
      </c>
      <c r="G592" s="6" t="str">
        <f>F592&amp;" - "&amp;IFERROR(INDEX('L2'!$G$6:$G$502,MATCH(F592,'L2'!$P$6:$P$502,0)),"  ")</f>
        <v xml:space="preserve">X.3.16 -   </v>
      </c>
      <c r="H592" s="5" t="str">
        <f>H576&amp;"."&amp;RIGHT(H591,LEN(H591)-4)+1</f>
        <v>X.4.16</v>
      </c>
      <c r="I592" s="6" t="str">
        <f>H592&amp;" - "&amp;IFERROR(INDEX('L2'!$G$6:$G$502,MATCH(H592,'L2'!$P$6:$P$502,0)),"  ")</f>
        <v xml:space="preserve">X.4.16 -   </v>
      </c>
      <c r="J592" s="5" t="str">
        <f>J576&amp;"."&amp;RIGHT(J591,LEN(J591)-4)+1</f>
        <v>X.5.16</v>
      </c>
      <c r="K592" s="6" t="str">
        <f>J592&amp;" - "&amp;IFERROR(INDEX('L2'!$G$6:$G$502,MATCH(J592,'L2'!$P$6:$P$502,0)),"  ")</f>
        <v xml:space="preserve">X.5.16 -   </v>
      </c>
      <c r="L592" s="5" t="str">
        <f>L576&amp;"."&amp;RIGHT(L591,LEN(L591)-4)+1</f>
        <v>X.6.16</v>
      </c>
      <c r="M592" s="6" t="str">
        <f>L592&amp;" - "&amp;IFERROR(INDEX('L2'!$G$6:$G$502,MATCH(L592,'L2'!$P$6:$P$502,0)),"  ")</f>
        <v xml:space="preserve">X.6.16 -   </v>
      </c>
      <c r="N592" s="5" t="str">
        <f>N576&amp;"."&amp;RIGHT(N591,LEN(N591)-4)+1</f>
        <v>X.7.16</v>
      </c>
      <c r="O592" s="6" t="str">
        <f>N592&amp;" - "&amp;IFERROR(INDEX('L2'!$G$6:$G$502,MATCH(N592,'L2'!$P$6:$P$502,0)),"  ")</f>
        <v xml:space="preserve">X.7.16 -   </v>
      </c>
      <c r="P592" s="5" t="str">
        <f>P576&amp;"."&amp;RIGHT(P591,LEN(P591)-4)+1</f>
        <v>X.8.16</v>
      </c>
      <c r="Q592" s="6" t="str">
        <f>P592&amp;" - "&amp;IFERROR(INDEX('L2'!$G$6:$G$502,MATCH(P592,'L2'!$P$6:$P$502,0)),"  ")</f>
        <v xml:space="preserve">X.8.16 -   </v>
      </c>
      <c r="R592" s="5" t="str">
        <f>R576&amp;"."&amp;RIGHT(R591,LEN(R591)-4)+1</f>
        <v>X.9.16</v>
      </c>
      <c r="S592" s="6" t="str">
        <f>R592&amp;" - "&amp;IFERROR(INDEX('L2'!$G$6:$G$502,MATCH(R592,'L2'!$P$6:$P$502,0)),"  ")</f>
        <v xml:space="preserve">X.9.16 -   </v>
      </c>
      <c r="T592" s="5" t="str">
        <f>T576&amp;"."&amp;RIGHT(T591,LEN(T591)-5)+1</f>
        <v>X.10.16</v>
      </c>
      <c r="U592" s="6" t="str">
        <f>T592&amp;" - "&amp;IFERROR(INDEX('L2'!$G$6:$G$502,MATCH(T592,'L2'!$P$6:$P$502,0)),"  ")</f>
        <v xml:space="preserve">X.10.16 -   </v>
      </c>
    </row>
    <row r="593" spans="2:21" ht="16">
      <c r="B593" s="5" t="str">
        <f>B576&amp;"."&amp;RIGHT(B592,LEN(B592)-4)+1</f>
        <v>X.1.17</v>
      </c>
      <c r="C593" s="6" t="str">
        <f>B593&amp;" - "&amp;IFERROR(INDEX('L2'!$G$6:$G$502,MATCH(B593,'L2'!$P$6:$P$502,0)),"  ")</f>
        <v xml:space="preserve">X.1.17 -   </v>
      </c>
      <c r="D593" s="5" t="str">
        <f>D576&amp;"."&amp;RIGHT(D592,LEN(D592)-4)+1</f>
        <v>X.2.17</v>
      </c>
      <c r="E593" s="6" t="str">
        <f>D593&amp;" - "&amp;IFERROR(INDEX('L2'!$G$6:$G$502,MATCH(D593,'L2'!$P$6:$P$502,0)),"  ")</f>
        <v xml:space="preserve">X.2.17 -   </v>
      </c>
      <c r="F593" s="5" t="str">
        <f>F576&amp;"."&amp;RIGHT(F592,LEN(F592)-4)+1</f>
        <v>X.3.17</v>
      </c>
      <c r="G593" s="6" t="str">
        <f>F593&amp;" - "&amp;IFERROR(INDEX('L2'!$G$6:$G$502,MATCH(F593,'L2'!$P$6:$P$502,0)),"  ")</f>
        <v xml:space="preserve">X.3.17 -   </v>
      </c>
      <c r="H593" s="5" t="str">
        <f>H576&amp;"."&amp;RIGHT(H592,LEN(H592)-4)+1</f>
        <v>X.4.17</v>
      </c>
      <c r="I593" s="6" t="str">
        <f>H593&amp;" - "&amp;IFERROR(INDEX('L2'!$G$6:$G$502,MATCH(H593,'L2'!$P$6:$P$502,0)),"  ")</f>
        <v xml:space="preserve">X.4.17 -   </v>
      </c>
      <c r="J593" s="5" t="str">
        <f>J576&amp;"."&amp;RIGHT(J592,LEN(J592)-4)+1</f>
        <v>X.5.17</v>
      </c>
      <c r="K593" s="6" t="str">
        <f>J593&amp;" - "&amp;IFERROR(INDEX('L2'!$G$6:$G$502,MATCH(J593,'L2'!$P$6:$P$502,0)),"  ")</f>
        <v xml:space="preserve">X.5.17 -   </v>
      </c>
      <c r="L593" s="5" t="str">
        <f>L576&amp;"."&amp;RIGHT(L592,LEN(L592)-4)+1</f>
        <v>X.6.17</v>
      </c>
      <c r="M593" s="6" t="str">
        <f>L593&amp;" - "&amp;IFERROR(INDEX('L2'!$G$6:$G$502,MATCH(L593,'L2'!$P$6:$P$502,0)),"  ")</f>
        <v xml:space="preserve">X.6.17 -   </v>
      </c>
      <c r="N593" s="5" t="str">
        <f>N576&amp;"."&amp;RIGHT(N592,LEN(N592)-4)+1</f>
        <v>X.7.17</v>
      </c>
      <c r="O593" s="6" t="str">
        <f>N593&amp;" - "&amp;IFERROR(INDEX('L2'!$G$6:$G$502,MATCH(N593,'L2'!$P$6:$P$502,0)),"  ")</f>
        <v xml:space="preserve">X.7.17 -   </v>
      </c>
      <c r="P593" s="5" t="str">
        <f>P576&amp;"."&amp;RIGHT(P592,LEN(P592)-4)+1</f>
        <v>X.8.17</v>
      </c>
      <c r="Q593" s="6" t="str">
        <f>P593&amp;" - "&amp;IFERROR(INDEX('L2'!$G$6:$G$502,MATCH(P593,'L2'!$P$6:$P$502,0)),"  ")</f>
        <v xml:space="preserve">X.8.17 -   </v>
      </c>
      <c r="R593" s="5" t="str">
        <f>R576&amp;"."&amp;RIGHT(R592,LEN(R592)-4)+1</f>
        <v>X.9.17</v>
      </c>
      <c r="S593" s="6" t="str">
        <f>R593&amp;" - "&amp;IFERROR(INDEX('L2'!$G$6:$G$502,MATCH(R593,'L2'!$P$6:$P$502,0)),"  ")</f>
        <v xml:space="preserve">X.9.17 -   </v>
      </c>
      <c r="T593" s="5" t="str">
        <f>T576&amp;"."&amp;RIGHT(T592,LEN(T592)-5)+1</f>
        <v>X.10.17</v>
      </c>
      <c r="U593" s="6" t="str">
        <f>T593&amp;" - "&amp;IFERROR(INDEX('L2'!$G$6:$G$502,MATCH(T593,'L2'!$P$6:$P$502,0)),"  ")</f>
        <v xml:space="preserve">X.10.17 -   </v>
      </c>
    </row>
    <row r="594" spans="2:21" ht="16">
      <c r="B594" s="5" t="str">
        <f>B576&amp;"."&amp;RIGHT(B593,LEN(B593)-4)+1</f>
        <v>X.1.18</v>
      </c>
      <c r="C594" s="6" t="str">
        <f>B594&amp;" - "&amp;IFERROR(INDEX('L2'!$G$6:$G$502,MATCH(B594,'L2'!$P$6:$P$502,0)),"  ")</f>
        <v xml:space="preserve">X.1.18 -   </v>
      </c>
      <c r="D594" s="5" t="str">
        <f>D576&amp;"."&amp;RIGHT(D593,LEN(D593)-4)+1</f>
        <v>X.2.18</v>
      </c>
      <c r="E594" s="6" t="str">
        <f>D594&amp;" - "&amp;IFERROR(INDEX('L2'!$G$6:$G$502,MATCH(D594,'L2'!$P$6:$P$502,0)),"  ")</f>
        <v xml:space="preserve">X.2.18 -   </v>
      </c>
      <c r="F594" s="5" t="str">
        <f>F576&amp;"."&amp;RIGHT(F593,LEN(F593)-4)+1</f>
        <v>X.3.18</v>
      </c>
      <c r="G594" s="6" t="str">
        <f>F594&amp;" - "&amp;IFERROR(INDEX('L2'!$G$6:$G$502,MATCH(F594,'L2'!$P$6:$P$502,0)),"  ")</f>
        <v xml:space="preserve">X.3.18 -   </v>
      </c>
      <c r="H594" s="5" t="str">
        <f>H576&amp;"."&amp;RIGHT(H593,LEN(H593)-4)+1</f>
        <v>X.4.18</v>
      </c>
      <c r="I594" s="6" t="str">
        <f>H594&amp;" - "&amp;IFERROR(INDEX('L2'!$G$6:$G$502,MATCH(H594,'L2'!$P$6:$P$502,0)),"  ")</f>
        <v xml:space="preserve">X.4.18 -   </v>
      </c>
      <c r="J594" s="5" t="str">
        <f>J576&amp;"."&amp;RIGHT(J593,LEN(J593)-4)+1</f>
        <v>X.5.18</v>
      </c>
      <c r="K594" s="6" t="str">
        <f>J594&amp;" - "&amp;IFERROR(INDEX('L2'!$G$6:$G$502,MATCH(J594,'L2'!$P$6:$P$502,0)),"  ")</f>
        <v xml:space="preserve">X.5.18 -   </v>
      </c>
      <c r="L594" s="5" t="str">
        <f>L576&amp;"."&amp;RIGHT(L593,LEN(L593)-4)+1</f>
        <v>X.6.18</v>
      </c>
      <c r="M594" s="6" t="str">
        <f>L594&amp;" - "&amp;IFERROR(INDEX('L2'!$G$6:$G$502,MATCH(L594,'L2'!$P$6:$P$502,0)),"  ")</f>
        <v xml:space="preserve">X.6.18 -   </v>
      </c>
      <c r="N594" s="5" t="str">
        <f>N576&amp;"."&amp;RIGHT(N593,LEN(N593)-4)+1</f>
        <v>X.7.18</v>
      </c>
      <c r="O594" s="6" t="str">
        <f>N594&amp;" - "&amp;IFERROR(INDEX('L2'!$G$6:$G$502,MATCH(N594,'L2'!$P$6:$P$502,0)),"  ")</f>
        <v xml:space="preserve">X.7.18 -   </v>
      </c>
      <c r="P594" s="5" t="str">
        <f>P576&amp;"."&amp;RIGHT(P593,LEN(P593)-4)+1</f>
        <v>X.8.18</v>
      </c>
      <c r="Q594" s="6" t="str">
        <f>P594&amp;" - "&amp;IFERROR(INDEX('L2'!$G$6:$G$502,MATCH(P594,'L2'!$P$6:$P$502,0)),"  ")</f>
        <v xml:space="preserve">X.8.18 -   </v>
      </c>
      <c r="R594" s="5" t="str">
        <f>R576&amp;"."&amp;RIGHT(R593,LEN(R593)-4)+1</f>
        <v>X.9.18</v>
      </c>
      <c r="S594" s="6" t="str">
        <f>R594&amp;" - "&amp;IFERROR(INDEX('L2'!$G$6:$G$502,MATCH(R594,'L2'!$P$6:$P$502,0)),"  ")</f>
        <v xml:space="preserve">X.9.18 -   </v>
      </c>
      <c r="T594" s="5" t="str">
        <f>T576&amp;"."&amp;RIGHT(T593,LEN(T593)-5)+1</f>
        <v>X.10.18</v>
      </c>
      <c r="U594" s="6" t="str">
        <f>T594&amp;" - "&amp;IFERROR(INDEX('L2'!$G$6:$G$502,MATCH(T594,'L2'!$P$6:$P$502,0)),"  ")</f>
        <v xml:space="preserve">X.10.18 -   </v>
      </c>
    </row>
    <row r="595" spans="2:21" ht="16">
      <c r="B595" s="5" t="str">
        <f>B576&amp;"."&amp;RIGHT(B594,LEN(B594)-4)+1</f>
        <v>X.1.19</v>
      </c>
      <c r="C595" s="6" t="str">
        <f>B595&amp;" - "&amp;IFERROR(INDEX('L2'!$G$6:$G$502,MATCH(B595,'L2'!$P$6:$P$502,0)),"  ")</f>
        <v xml:space="preserve">X.1.19 -   </v>
      </c>
      <c r="D595" s="5" t="str">
        <f>D576&amp;"."&amp;RIGHT(D594,LEN(D594)-4)+1</f>
        <v>X.2.19</v>
      </c>
      <c r="E595" s="6" t="str">
        <f>D595&amp;" - "&amp;IFERROR(INDEX('L2'!$G$6:$G$502,MATCH(D595,'L2'!$P$6:$P$502,0)),"  ")</f>
        <v xml:space="preserve">X.2.19 -   </v>
      </c>
      <c r="F595" s="5" t="str">
        <f>F576&amp;"."&amp;RIGHT(F594,LEN(F594)-4)+1</f>
        <v>X.3.19</v>
      </c>
      <c r="G595" s="6" t="str">
        <f>F595&amp;" - "&amp;IFERROR(INDEX('L2'!$G$6:$G$502,MATCH(F595,'L2'!$P$6:$P$502,0)),"  ")</f>
        <v xml:space="preserve">X.3.19 -   </v>
      </c>
      <c r="H595" s="5" t="str">
        <f>H576&amp;"."&amp;RIGHT(H594,LEN(H594)-4)+1</f>
        <v>X.4.19</v>
      </c>
      <c r="I595" s="6" t="str">
        <f>H595&amp;" - "&amp;IFERROR(INDEX('L2'!$G$6:$G$502,MATCH(H595,'L2'!$P$6:$P$502,0)),"  ")</f>
        <v xml:space="preserve">X.4.19 -   </v>
      </c>
      <c r="J595" s="5" t="str">
        <f>J576&amp;"."&amp;RIGHT(J594,LEN(J594)-4)+1</f>
        <v>X.5.19</v>
      </c>
      <c r="K595" s="6" t="str">
        <f>J595&amp;" - "&amp;IFERROR(INDEX('L2'!$G$6:$G$502,MATCH(J595,'L2'!$P$6:$P$502,0)),"  ")</f>
        <v xml:space="preserve">X.5.19 -   </v>
      </c>
      <c r="L595" s="5" t="str">
        <f>L576&amp;"."&amp;RIGHT(L594,LEN(L594)-4)+1</f>
        <v>X.6.19</v>
      </c>
      <c r="M595" s="6" t="str">
        <f>L595&amp;" - "&amp;IFERROR(INDEX('L2'!$G$6:$G$502,MATCH(L595,'L2'!$P$6:$P$502,0)),"  ")</f>
        <v xml:space="preserve">X.6.19 -   </v>
      </c>
      <c r="N595" s="5" t="str">
        <f>N576&amp;"."&amp;RIGHT(N594,LEN(N594)-4)+1</f>
        <v>X.7.19</v>
      </c>
      <c r="O595" s="6" t="str">
        <f>N595&amp;" - "&amp;IFERROR(INDEX('L2'!$G$6:$G$502,MATCH(N595,'L2'!$P$6:$P$502,0)),"  ")</f>
        <v xml:space="preserve">X.7.19 -   </v>
      </c>
      <c r="P595" s="5" t="str">
        <f>P576&amp;"."&amp;RIGHT(P594,LEN(P594)-4)+1</f>
        <v>X.8.19</v>
      </c>
      <c r="Q595" s="6" t="str">
        <f>P595&amp;" - "&amp;IFERROR(INDEX('L2'!$G$6:$G$502,MATCH(P595,'L2'!$P$6:$P$502,0)),"  ")</f>
        <v xml:space="preserve">X.8.19 -   </v>
      </c>
      <c r="R595" s="5" t="str">
        <f>R576&amp;"."&amp;RIGHT(R594,LEN(R594)-4)+1</f>
        <v>X.9.19</v>
      </c>
      <c r="S595" s="6" t="str">
        <f>R595&amp;" - "&amp;IFERROR(INDEX('L2'!$G$6:$G$502,MATCH(R595,'L2'!$P$6:$P$502,0)),"  ")</f>
        <v xml:space="preserve">X.9.19 -   </v>
      </c>
      <c r="T595" s="5" t="str">
        <f>T576&amp;"."&amp;RIGHT(T594,LEN(T594)-5)+1</f>
        <v>X.10.19</v>
      </c>
      <c r="U595" s="6" t="str">
        <f>T595&amp;" - "&amp;IFERROR(INDEX('L2'!$G$6:$G$502,MATCH(T595,'L2'!$P$6:$P$502,0)),"  ")</f>
        <v xml:space="preserve">X.10.19 -   </v>
      </c>
    </row>
    <row r="596" spans="2:21" ht="16">
      <c r="B596" s="5" t="str">
        <f>B576&amp;"."&amp;RIGHT(B595,LEN(B595)-4)+1</f>
        <v>X.1.20</v>
      </c>
      <c r="C596" s="6" t="str">
        <f>B596&amp;" - "&amp;IFERROR(INDEX('L2'!$G$6:$G$502,MATCH(B596,'L2'!$P$6:$P$502,0)),"  ")</f>
        <v xml:space="preserve">X.1.20 -   </v>
      </c>
      <c r="D596" s="5" t="str">
        <f>D576&amp;"."&amp;RIGHT(D595,LEN(D595)-4)+1</f>
        <v>X.2.20</v>
      </c>
      <c r="E596" s="6" t="str">
        <f>D596&amp;" - "&amp;IFERROR(INDEX('L2'!$G$6:$G$502,MATCH(D596,'L2'!$P$6:$P$502,0)),"  ")</f>
        <v xml:space="preserve">X.2.20 -   </v>
      </c>
      <c r="F596" s="5" t="str">
        <f>F576&amp;"."&amp;RIGHT(F595,LEN(F595)-4)+1</f>
        <v>X.3.20</v>
      </c>
      <c r="G596" s="6" t="str">
        <f>F596&amp;" - "&amp;IFERROR(INDEX('L2'!$G$6:$G$502,MATCH(F596,'L2'!$P$6:$P$502,0)),"  ")</f>
        <v xml:space="preserve">X.3.20 -   </v>
      </c>
      <c r="H596" s="5" t="str">
        <f>H576&amp;"."&amp;RIGHT(H595,LEN(H595)-4)+1</f>
        <v>X.4.20</v>
      </c>
      <c r="I596" s="6" t="str">
        <f>H596&amp;" - "&amp;IFERROR(INDEX('L2'!$G$6:$G$502,MATCH(H596,'L2'!$P$6:$P$502,0)),"  ")</f>
        <v xml:space="preserve">X.4.20 -   </v>
      </c>
      <c r="J596" s="5" t="str">
        <f>J576&amp;"."&amp;RIGHT(J595,LEN(J595)-4)+1</f>
        <v>X.5.20</v>
      </c>
      <c r="K596" s="6" t="str">
        <f>J596&amp;" - "&amp;IFERROR(INDEX('L2'!$G$6:$G$502,MATCH(J596,'L2'!$P$6:$P$502,0)),"  ")</f>
        <v xml:space="preserve">X.5.20 -   </v>
      </c>
      <c r="L596" s="5" t="str">
        <f>L576&amp;"."&amp;RIGHT(L595,LEN(L595)-4)+1</f>
        <v>X.6.20</v>
      </c>
      <c r="M596" s="6" t="str">
        <f>L596&amp;" - "&amp;IFERROR(INDEX('L2'!$G$6:$G$502,MATCH(L596,'L2'!$P$6:$P$502,0)),"  ")</f>
        <v xml:space="preserve">X.6.20 -   </v>
      </c>
      <c r="N596" s="5" t="str">
        <f>N576&amp;"."&amp;RIGHT(N595,LEN(N595)-4)+1</f>
        <v>X.7.20</v>
      </c>
      <c r="O596" s="6" t="str">
        <f>N596&amp;" - "&amp;IFERROR(INDEX('L2'!$G$6:$G$502,MATCH(N596,'L2'!$P$6:$P$502,0)),"  ")</f>
        <v xml:space="preserve">X.7.20 -   </v>
      </c>
      <c r="P596" s="5" t="str">
        <f>P576&amp;"."&amp;RIGHT(P595,LEN(P595)-4)+1</f>
        <v>X.8.20</v>
      </c>
      <c r="Q596" s="6" t="str">
        <f>P596&amp;" - "&amp;IFERROR(INDEX('L2'!$G$6:$G$502,MATCH(P596,'L2'!$P$6:$P$502,0)),"  ")</f>
        <v xml:space="preserve">X.8.20 -   </v>
      </c>
      <c r="R596" s="5" t="str">
        <f>R576&amp;"."&amp;RIGHT(R595,LEN(R595)-4)+1</f>
        <v>X.9.20</v>
      </c>
      <c r="S596" s="6" t="str">
        <f>R596&amp;" - "&amp;IFERROR(INDEX('L2'!$G$6:$G$502,MATCH(R596,'L2'!$P$6:$P$502,0)),"  ")</f>
        <v xml:space="preserve">X.9.20 -   </v>
      </c>
      <c r="T596" s="5" t="str">
        <f>T576&amp;"."&amp;RIGHT(T595,LEN(T595)-5)+1</f>
        <v>X.10.20</v>
      </c>
      <c r="U596" s="6" t="str">
        <f>T596&amp;" - "&amp;IFERROR(INDEX('L2'!$G$6:$G$502,MATCH(T596,'L2'!$P$6:$P$502,0)),"  ")</f>
        <v xml:space="preserve">X.10.20 -   </v>
      </c>
    </row>
    <row r="598" spans="2:21" ht="16">
      <c r="B598" s="158" t="str">
        <f>"Level 3 - "&amp;INDEX($C$6:$C$31,MATCH($B$30,$B$6:$B$31,0))&amp;" ("&amp;$B$30&amp;")"</f>
        <v>Level 3 - Y -    (Y)</v>
      </c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</row>
    <row r="599" spans="2:21" ht="16">
      <c r="B599" s="18" t="str">
        <f>MID(B598,LEN(B598)-1,1)&amp;".1"</f>
        <v>Y.1</v>
      </c>
      <c r="C599" s="18" t="str">
        <f>IFERROR(INDEX('L2'!$E$6:$E$502,MATCH(B599,'L2'!$O$6:$O$502,0)),"  ")</f>
        <v xml:space="preserve">  </v>
      </c>
      <c r="D599" s="18" t="str">
        <f>LEFT(B599,1)&amp;"."&amp;RIGHT(B599,1)+1</f>
        <v>Y.2</v>
      </c>
      <c r="E599" s="18" t="str">
        <f>IFERROR(INDEX('L2'!$E$6:$E$502,MATCH(D599,'L2'!$O$6:$O$502,0)),"  ")</f>
        <v xml:space="preserve">  </v>
      </c>
      <c r="F599" s="18" t="str">
        <f>LEFT(D599,1)&amp;"."&amp;RIGHT(D599,1)+1</f>
        <v>Y.3</v>
      </c>
      <c r="G599" s="18" t="str">
        <f>IFERROR(INDEX('L2'!$E$6:$E$502,MATCH(F599,'L2'!$O$6:$O$502,0)),"  ")</f>
        <v xml:space="preserve">  </v>
      </c>
      <c r="H599" s="18" t="str">
        <f>LEFT(F599,1)&amp;"."&amp;RIGHT(F599,1)+1</f>
        <v>Y.4</v>
      </c>
      <c r="I599" s="18" t="str">
        <f>IFERROR(INDEX('L2'!$E$6:$E$502,MATCH(H599,'L2'!$O$6:$O$502,0)),"  ")</f>
        <v xml:space="preserve">  </v>
      </c>
      <c r="J599" s="18" t="str">
        <f>LEFT(H599,1)&amp;"."&amp;RIGHT(H599,1)+1</f>
        <v>Y.5</v>
      </c>
      <c r="K599" s="18" t="str">
        <f>IFERROR(INDEX('L2'!$E$6:$E$502,MATCH(J599,'L2'!$O$6:$O$502,0)),"  ")</f>
        <v xml:space="preserve">  </v>
      </c>
      <c r="L599" s="18" t="str">
        <f>LEFT(J599,1)&amp;"."&amp;RIGHT(J599,1)+1</f>
        <v>Y.6</v>
      </c>
      <c r="M599" s="18" t="str">
        <f>IFERROR(INDEX('L2'!$E$6:$E$502,MATCH(L599,'L2'!$O$6:$O$502,0)),"  ")</f>
        <v xml:space="preserve">  </v>
      </c>
      <c r="N599" s="18" t="str">
        <f>LEFT(L599,1)&amp;"."&amp;RIGHT(L599,1)+1</f>
        <v>Y.7</v>
      </c>
      <c r="O599" s="18" t="str">
        <f>IFERROR(INDEX('L2'!$E$6:$E$502,MATCH(N599,'L2'!$O$6:$O$502,0)),"  ")</f>
        <v xml:space="preserve">  </v>
      </c>
      <c r="P599" s="18" t="str">
        <f>LEFT(N599,1)&amp;"."&amp;RIGHT(N599,1)+1</f>
        <v>Y.8</v>
      </c>
      <c r="Q599" s="18" t="str">
        <f>IFERROR(INDEX('L2'!$E$6:$E$502,MATCH(P599,'L2'!$O$6:$O$502,0)),"  ")</f>
        <v xml:space="preserve">  </v>
      </c>
      <c r="R599" s="18" t="str">
        <f>LEFT(P599,1)&amp;"."&amp;RIGHT(P599,1)+1</f>
        <v>Y.9</v>
      </c>
      <c r="S599" s="18" t="str">
        <f>IFERROR(INDEX('L2'!$E$6:$E$502,MATCH(R599,'L2'!$O$6:$O$502,0)),"  ")</f>
        <v xml:space="preserve">  </v>
      </c>
      <c r="T599" s="18" t="str">
        <f>LEFT(R599,1)&amp;"."&amp;RIGHT(R599,1)+1</f>
        <v>Y.10</v>
      </c>
      <c r="U599" s="18" t="str">
        <f>IFERROR(INDEX('L2'!$E$6:$E$502,MATCH(T599,'L2'!$O$6:$O$502,0)),"  ")</f>
        <v xml:space="preserve">  </v>
      </c>
    </row>
    <row r="600" spans="2:21" ht="16">
      <c r="B600" s="5" t="str">
        <f>B599&amp;".1"</f>
        <v>Y.1.1</v>
      </c>
      <c r="C600" s="6" t="str">
        <f>B600&amp;" - "&amp;IFERROR(INDEX('L2'!$G$6:$G$502,MATCH(B600,'L2'!$P$6:$P$502,0)),"  ")</f>
        <v xml:space="preserve">Y.1.1 -   </v>
      </c>
      <c r="D600" s="5" t="str">
        <f>D599&amp;".1"</f>
        <v>Y.2.1</v>
      </c>
      <c r="E600" s="6" t="str">
        <f>D600&amp;" - "&amp;IFERROR(INDEX('L2'!$G$6:$G$502,MATCH(D600,'L2'!$P$6:$P$502,0)),"  ")</f>
        <v xml:space="preserve">Y.2.1 -   </v>
      </c>
      <c r="F600" s="5" t="str">
        <f>F599&amp;".1"</f>
        <v>Y.3.1</v>
      </c>
      <c r="G600" s="6" t="str">
        <f>F600&amp;" - "&amp;IFERROR(INDEX('L2'!$G$6:$G$502,MATCH(F600,'L2'!$P$6:$P$502,0)),"  ")</f>
        <v xml:space="preserve">Y.3.1 -   </v>
      </c>
      <c r="H600" s="5" t="str">
        <f>H599&amp;".1"</f>
        <v>Y.4.1</v>
      </c>
      <c r="I600" s="6" t="str">
        <f>H600&amp;" - "&amp;IFERROR(INDEX('L2'!$G$6:$G$502,MATCH(H600,'L2'!$P$6:$P$502,0)),"  ")</f>
        <v xml:space="preserve">Y.4.1 -   </v>
      </c>
      <c r="J600" s="5" t="str">
        <f>J599&amp;".1"</f>
        <v>Y.5.1</v>
      </c>
      <c r="K600" s="6" t="str">
        <f>J600&amp;" - "&amp;IFERROR(INDEX('L2'!$G$6:$G$502,MATCH(J600,'L2'!$P$6:$P$502,0)),"  ")</f>
        <v xml:space="preserve">Y.5.1 -   </v>
      </c>
      <c r="L600" s="5" t="str">
        <f>L599&amp;".1"</f>
        <v>Y.6.1</v>
      </c>
      <c r="M600" s="6" t="str">
        <f>L600&amp;" - "&amp;IFERROR(INDEX('L2'!$G$6:$G$502,MATCH(L600,'L2'!$P$6:$P$502,0)),"  ")</f>
        <v xml:space="preserve">Y.6.1 -   </v>
      </c>
      <c r="N600" s="5" t="str">
        <f>N599&amp;".1"</f>
        <v>Y.7.1</v>
      </c>
      <c r="O600" s="6" t="str">
        <f>N600&amp;" - "&amp;IFERROR(INDEX('L2'!$G$6:$G$502,MATCH(N600,'L2'!$P$6:$P$502,0)),"  ")</f>
        <v xml:space="preserve">Y.7.1 -   </v>
      </c>
      <c r="P600" s="5" t="str">
        <f>P599&amp;".1"</f>
        <v>Y.8.1</v>
      </c>
      <c r="Q600" s="6" t="str">
        <f>P600&amp;" - "&amp;IFERROR(INDEX('L2'!$G$6:$G$502,MATCH(P600,'L2'!$P$6:$P$502,0)),"  ")</f>
        <v xml:space="preserve">Y.8.1 -   </v>
      </c>
      <c r="R600" s="5" t="str">
        <f>R599&amp;".1"</f>
        <v>Y.9.1</v>
      </c>
      <c r="S600" s="6" t="str">
        <f>R600&amp;" - "&amp;IFERROR(INDEX('L2'!$G$6:$G$502,MATCH(R600,'L2'!$P$6:$P$502,0)),"  ")</f>
        <v xml:space="preserve">Y.9.1 -   </v>
      </c>
      <c r="T600" s="5" t="str">
        <f>T599&amp;".1"</f>
        <v>Y.10.1</v>
      </c>
      <c r="U600" s="6" t="str">
        <f>T600&amp;" - "&amp;IFERROR(INDEX('L2'!$G$6:$G$502,MATCH(T600,'L2'!$P$6:$P$502,0)),"  ")</f>
        <v xml:space="preserve">Y.10.1 -   </v>
      </c>
    </row>
    <row r="601" spans="2:21" ht="16">
      <c r="B601" s="5" t="str">
        <f>B599&amp;"."&amp;RIGHT(B600,LEN(B600)-4)+1</f>
        <v>Y.1.2</v>
      </c>
      <c r="C601" s="6" t="str">
        <f>B601&amp;" - "&amp;IFERROR(INDEX('L2'!$G$6:$G$502,MATCH(B601,'L2'!$P$6:$P$502,0)),"  ")</f>
        <v xml:space="preserve">Y.1.2 -   </v>
      </c>
      <c r="D601" s="5" t="str">
        <f>D599&amp;"."&amp;RIGHT(D600,LEN(D600)-4)+1</f>
        <v>Y.2.2</v>
      </c>
      <c r="E601" s="6" t="str">
        <f>D601&amp;" - "&amp;IFERROR(INDEX('L2'!$G$6:$G$502,MATCH(D601,'L2'!$P$6:$P$502,0)),"  ")</f>
        <v xml:space="preserve">Y.2.2 -   </v>
      </c>
      <c r="F601" s="5" t="str">
        <f>F599&amp;"."&amp;RIGHT(F600,LEN(F600)-4)+1</f>
        <v>Y.3.2</v>
      </c>
      <c r="G601" s="6" t="str">
        <f>F601&amp;" - "&amp;IFERROR(INDEX('L2'!$G$6:$G$502,MATCH(F601,'L2'!$P$6:$P$502,0)),"  ")</f>
        <v xml:space="preserve">Y.3.2 -   </v>
      </c>
      <c r="H601" s="5" t="str">
        <f>H599&amp;"."&amp;RIGHT(H600,LEN(H600)-4)+1</f>
        <v>Y.4.2</v>
      </c>
      <c r="I601" s="6" t="str">
        <f>H601&amp;" - "&amp;IFERROR(INDEX('L2'!$G$6:$G$502,MATCH(H601,'L2'!$P$6:$P$502,0)),"  ")</f>
        <v xml:space="preserve">Y.4.2 -   </v>
      </c>
      <c r="J601" s="5" t="str">
        <f>J599&amp;"."&amp;RIGHT(J600,LEN(J600)-4)+1</f>
        <v>Y.5.2</v>
      </c>
      <c r="K601" s="6" t="str">
        <f>J601&amp;" - "&amp;IFERROR(INDEX('L2'!$G$6:$G$502,MATCH(J601,'L2'!$P$6:$P$502,0)),"  ")</f>
        <v xml:space="preserve">Y.5.2 -   </v>
      </c>
      <c r="L601" s="5" t="str">
        <f>L599&amp;"."&amp;RIGHT(L600,LEN(L600)-4)+1</f>
        <v>Y.6.2</v>
      </c>
      <c r="M601" s="6" t="str">
        <f>L601&amp;" - "&amp;IFERROR(INDEX('L2'!$G$6:$G$502,MATCH(L601,'L2'!$P$6:$P$502,0)),"  ")</f>
        <v xml:space="preserve">Y.6.2 -   </v>
      </c>
      <c r="N601" s="5" t="str">
        <f>N599&amp;"."&amp;RIGHT(N600,LEN(N600)-4)+1</f>
        <v>Y.7.2</v>
      </c>
      <c r="O601" s="6" t="str">
        <f>N601&amp;" - "&amp;IFERROR(INDEX('L2'!$G$6:$G$502,MATCH(N601,'L2'!$P$6:$P$502,0)),"  ")</f>
        <v xml:space="preserve">Y.7.2 -   </v>
      </c>
      <c r="P601" s="5" t="str">
        <f>P599&amp;"."&amp;RIGHT(P600,LEN(P600)-4)+1</f>
        <v>Y.8.2</v>
      </c>
      <c r="Q601" s="6" t="str">
        <f>P601&amp;" - "&amp;IFERROR(INDEX('L2'!$G$6:$G$502,MATCH(P601,'L2'!$P$6:$P$502,0)),"  ")</f>
        <v xml:space="preserve">Y.8.2 -   </v>
      </c>
      <c r="R601" s="5" t="str">
        <f>R599&amp;"."&amp;RIGHT(R600,LEN(R600)-4)+1</f>
        <v>Y.9.2</v>
      </c>
      <c r="S601" s="6" t="str">
        <f>R601&amp;" - "&amp;IFERROR(INDEX('L2'!$G$6:$G$502,MATCH(R601,'L2'!$P$6:$P$502,0)),"  ")</f>
        <v xml:space="preserve">Y.9.2 -   </v>
      </c>
      <c r="T601" s="5" t="str">
        <f>T599&amp;"."&amp;RIGHT(T600,LEN(T600)-5)+1</f>
        <v>Y.10.2</v>
      </c>
      <c r="U601" s="6" t="str">
        <f>T601&amp;" - "&amp;IFERROR(INDEX('L2'!$G$6:$G$502,MATCH(T601,'L2'!$P$6:$P$502,0)),"  ")</f>
        <v xml:space="preserve">Y.10.2 -   </v>
      </c>
    </row>
    <row r="602" spans="2:21" ht="16">
      <c r="B602" s="5" t="str">
        <f>B599&amp;"."&amp;RIGHT(B601,LEN(B601)-4)+1</f>
        <v>Y.1.3</v>
      </c>
      <c r="C602" s="6" t="str">
        <f>B602&amp;" - "&amp;IFERROR(INDEX('L2'!$G$6:$G$502,MATCH(B602,'L2'!$P$6:$P$502,0)),"  ")</f>
        <v xml:space="preserve">Y.1.3 -   </v>
      </c>
      <c r="D602" s="5" t="str">
        <f>D599&amp;"."&amp;RIGHT(D601,LEN(D601)-4)+1</f>
        <v>Y.2.3</v>
      </c>
      <c r="E602" s="6" t="str">
        <f>D602&amp;" - "&amp;IFERROR(INDEX('L2'!$G$6:$G$502,MATCH(D602,'L2'!$P$6:$P$502,0)),"  ")</f>
        <v xml:space="preserve">Y.2.3 -   </v>
      </c>
      <c r="F602" s="5" t="str">
        <f>F599&amp;"."&amp;RIGHT(F601,LEN(F601)-4)+1</f>
        <v>Y.3.3</v>
      </c>
      <c r="G602" s="6" t="str">
        <f>F602&amp;" - "&amp;IFERROR(INDEX('L2'!$G$6:$G$502,MATCH(F602,'L2'!$P$6:$P$502,0)),"  ")</f>
        <v xml:space="preserve">Y.3.3 -   </v>
      </c>
      <c r="H602" s="5" t="str">
        <f>H599&amp;"."&amp;RIGHT(H601,LEN(H601)-4)+1</f>
        <v>Y.4.3</v>
      </c>
      <c r="I602" s="6" t="str">
        <f>H602&amp;" - "&amp;IFERROR(INDEX('L2'!$G$6:$G$502,MATCH(H602,'L2'!$P$6:$P$502,0)),"  ")</f>
        <v xml:space="preserve">Y.4.3 -   </v>
      </c>
      <c r="J602" s="5" t="str">
        <f>J599&amp;"."&amp;RIGHT(J601,LEN(J601)-4)+1</f>
        <v>Y.5.3</v>
      </c>
      <c r="K602" s="6" t="str">
        <f>J602&amp;" - "&amp;IFERROR(INDEX('L2'!$G$6:$G$502,MATCH(J602,'L2'!$P$6:$P$502,0)),"  ")</f>
        <v xml:space="preserve">Y.5.3 -   </v>
      </c>
      <c r="L602" s="5" t="str">
        <f>L599&amp;"."&amp;RIGHT(L601,LEN(L601)-4)+1</f>
        <v>Y.6.3</v>
      </c>
      <c r="M602" s="6" t="str">
        <f>L602&amp;" - "&amp;IFERROR(INDEX('L2'!$G$6:$G$502,MATCH(L602,'L2'!$P$6:$P$502,0)),"  ")</f>
        <v xml:space="preserve">Y.6.3 -   </v>
      </c>
      <c r="N602" s="5" t="str">
        <f>N599&amp;"."&amp;RIGHT(N601,LEN(N601)-4)+1</f>
        <v>Y.7.3</v>
      </c>
      <c r="O602" s="6" t="str">
        <f>N602&amp;" - "&amp;IFERROR(INDEX('L2'!$G$6:$G$502,MATCH(N602,'L2'!$P$6:$P$502,0)),"  ")</f>
        <v xml:space="preserve">Y.7.3 -   </v>
      </c>
      <c r="P602" s="5" t="str">
        <f>P599&amp;"."&amp;RIGHT(P601,LEN(P601)-4)+1</f>
        <v>Y.8.3</v>
      </c>
      <c r="Q602" s="6" t="str">
        <f>P602&amp;" - "&amp;IFERROR(INDEX('L2'!$G$6:$G$502,MATCH(P602,'L2'!$P$6:$P$502,0)),"  ")</f>
        <v xml:space="preserve">Y.8.3 -   </v>
      </c>
      <c r="R602" s="5" t="str">
        <f>R599&amp;"."&amp;RIGHT(R601,LEN(R601)-4)+1</f>
        <v>Y.9.3</v>
      </c>
      <c r="S602" s="6" t="str">
        <f>R602&amp;" - "&amp;IFERROR(INDEX('L2'!$G$6:$G$502,MATCH(R602,'L2'!$P$6:$P$502,0)),"  ")</f>
        <v xml:space="preserve">Y.9.3 -   </v>
      </c>
      <c r="T602" s="5" t="str">
        <f>T599&amp;"."&amp;RIGHT(T601,LEN(T601)-5)+1</f>
        <v>Y.10.3</v>
      </c>
      <c r="U602" s="6" t="str">
        <f>T602&amp;" - "&amp;IFERROR(INDEX('L2'!$G$6:$G$502,MATCH(T602,'L2'!$P$6:$P$502,0)),"  ")</f>
        <v xml:space="preserve">Y.10.3 -   </v>
      </c>
    </row>
    <row r="603" spans="2:21" ht="16">
      <c r="B603" s="5" t="str">
        <f>B599&amp;"."&amp;RIGHT(B602,LEN(B602)-4)+1</f>
        <v>Y.1.4</v>
      </c>
      <c r="C603" s="6" t="str">
        <f>B603&amp;" - "&amp;IFERROR(INDEX('L2'!$G$6:$G$502,MATCH(B603,'L2'!$P$6:$P$502,0)),"  ")</f>
        <v xml:space="preserve">Y.1.4 -   </v>
      </c>
      <c r="D603" s="5" t="str">
        <f>D599&amp;"."&amp;RIGHT(D602,LEN(D602)-4)+1</f>
        <v>Y.2.4</v>
      </c>
      <c r="E603" s="6" t="str">
        <f>D603&amp;" - "&amp;IFERROR(INDEX('L2'!$G$6:$G$502,MATCH(D603,'L2'!$P$6:$P$502,0)),"  ")</f>
        <v xml:space="preserve">Y.2.4 -   </v>
      </c>
      <c r="F603" s="5" t="str">
        <f>F599&amp;"."&amp;RIGHT(F602,LEN(F602)-4)+1</f>
        <v>Y.3.4</v>
      </c>
      <c r="G603" s="6" t="str">
        <f>F603&amp;" - "&amp;IFERROR(INDEX('L2'!$G$6:$G$502,MATCH(F603,'L2'!$P$6:$P$502,0)),"  ")</f>
        <v xml:space="preserve">Y.3.4 -   </v>
      </c>
      <c r="H603" s="5" t="str">
        <f>H599&amp;"."&amp;RIGHT(H602,LEN(H602)-4)+1</f>
        <v>Y.4.4</v>
      </c>
      <c r="I603" s="6" t="str">
        <f>H603&amp;" - "&amp;IFERROR(INDEX('L2'!$G$6:$G$502,MATCH(H603,'L2'!$P$6:$P$502,0)),"  ")</f>
        <v xml:space="preserve">Y.4.4 -   </v>
      </c>
      <c r="J603" s="5" t="str">
        <f>J599&amp;"."&amp;RIGHT(J602,LEN(J602)-4)+1</f>
        <v>Y.5.4</v>
      </c>
      <c r="K603" s="6" t="str">
        <f>J603&amp;" - "&amp;IFERROR(INDEX('L2'!$G$6:$G$502,MATCH(J603,'L2'!$P$6:$P$502,0)),"  ")</f>
        <v xml:space="preserve">Y.5.4 -   </v>
      </c>
      <c r="L603" s="5" t="str">
        <f>L599&amp;"."&amp;RIGHT(L602,LEN(L602)-4)+1</f>
        <v>Y.6.4</v>
      </c>
      <c r="M603" s="6" t="str">
        <f>L603&amp;" - "&amp;IFERROR(INDEX('L2'!$G$6:$G$502,MATCH(L603,'L2'!$P$6:$P$502,0)),"  ")</f>
        <v xml:space="preserve">Y.6.4 -   </v>
      </c>
      <c r="N603" s="5" t="str">
        <f>N599&amp;"."&amp;RIGHT(N602,LEN(N602)-4)+1</f>
        <v>Y.7.4</v>
      </c>
      <c r="O603" s="6" t="str">
        <f>N603&amp;" - "&amp;IFERROR(INDEX('L2'!$G$6:$G$502,MATCH(N603,'L2'!$P$6:$P$502,0)),"  ")</f>
        <v xml:space="preserve">Y.7.4 -   </v>
      </c>
      <c r="P603" s="5" t="str">
        <f>P599&amp;"."&amp;RIGHT(P602,LEN(P602)-4)+1</f>
        <v>Y.8.4</v>
      </c>
      <c r="Q603" s="6" t="str">
        <f>P603&amp;" - "&amp;IFERROR(INDEX('L2'!$G$6:$G$502,MATCH(P603,'L2'!$P$6:$P$502,0)),"  ")</f>
        <v xml:space="preserve">Y.8.4 -   </v>
      </c>
      <c r="R603" s="5" t="str">
        <f>R599&amp;"."&amp;RIGHT(R602,LEN(R602)-4)+1</f>
        <v>Y.9.4</v>
      </c>
      <c r="S603" s="6" t="str">
        <f>R603&amp;" - "&amp;IFERROR(INDEX('L2'!$G$6:$G$502,MATCH(R603,'L2'!$P$6:$P$502,0)),"  ")</f>
        <v xml:space="preserve">Y.9.4 -   </v>
      </c>
      <c r="T603" s="5" t="str">
        <f>T599&amp;"."&amp;RIGHT(T602,LEN(T602)-5)+1</f>
        <v>Y.10.4</v>
      </c>
      <c r="U603" s="6" t="str">
        <f>T603&amp;" - "&amp;IFERROR(INDEX('L2'!$G$6:$G$502,MATCH(T603,'L2'!$P$6:$P$502,0)),"  ")</f>
        <v xml:space="preserve">Y.10.4 -   </v>
      </c>
    </row>
    <row r="604" spans="2:21" ht="16">
      <c r="B604" s="5" t="str">
        <f>B599&amp;"."&amp;RIGHT(B603,LEN(B603)-4)+1</f>
        <v>Y.1.5</v>
      </c>
      <c r="C604" s="6" t="str">
        <f>B604&amp;" - "&amp;IFERROR(INDEX('L2'!$G$6:$G$502,MATCH(B604,'L2'!$P$6:$P$502,0)),"  ")</f>
        <v xml:space="preserve">Y.1.5 -   </v>
      </c>
      <c r="D604" s="5" t="str">
        <f>D599&amp;"."&amp;RIGHT(D603,LEN(D603)-4)+1</f>
        <v>Y.2.5</v>
      </c>
      <c r="E604" s="6" t="str">
        <f>D604&amp;" - "&amp;IFERROR(INDEX('L2'!$G$6:$G$502,MATCH(D604,'L2'!$P$6:$P$502,0)),"  ")</f>
        <v xml:space="preserve">Y.2.5 -   </v>
      </c>
      <c r="F604" s="5" t="str">
        <f>F599&amp;"."&amp;RIGHT(F603,LEN(F603)-4)+1</f>
        <v>Y.3.5</v>
      </c>
      <c r="G604" s="6" t="str">
        <f>F604&amp;" - "&amp;IFERROR(INDEX('L2'!$G$6:$G$502,MATCH(F604,'L2'!$P$6:$P$502,0)),"  ")</f>
        <v xml:space="preserve">Y.3.5 -   </v>
      </c>
      <c r="H604" s="5" t="str">
        <f>H599&amp;"."&amp;RIGHT(H603,LEN(H603)-4)+1</f>
        <v>Y.4.5</v>
      </c>
      <c r="I604" s="6" t="str">
        <f>H604&amp;" - "&amp;IFERROR(INDEX('L2'!$G$6:$G$502,MATCH(H604,'L2'!$P$6:$P$502,0)),"  ")</f>
        <v xml:space="preserve">Y.4.5 -   </v>
      </c>
      <c r="J604" s="5" t="str">
        <f>J599&amp;"."&amp;RIGHT(J603,LEN(J603)-4)+1</f>
        <v>Y.5.5</v>
      </c>
      <c r="K604" s="6" t="str">
        <f>J604&amp;" - "&amp;IFERROR(INDEX('L2'!$G$6:$G$502,MATCH(J604,'L2'!$P$6:$P$502,0)),"  ")</f>
        <v xml:space="preserve">Y.5.5 -   </v>
      </c>
      <c r="L604" s="5" t="str">
        <f>L599&amp;"."&amp;RIGHT(L603,LEN(L603)-4)+1</f>
        <v>Y.6.5</v>
      </c>
      <c r="M604" s="6" t="str">
        <f>L604&amp;" - "&amp;IFERROR(INDEX('L2'!$G$6:$G$502,MATCH(L604,'L2'!$P$6:$P$502,0)),"  ")</f>
        <v xml:space="preserve">Y.6.5 -   </v>
      </c>
      <c r="N604" s="5" t="str">
        <f>N599&amp;"."&amp;RIGHT(N603,LEN(N603)-4)+1</f>
        <v>Y.7.5</v>
      </c>
      <c r="O604" s="6" t="str">
        <f>N604&amp;" - "&amp;IFERROR(INDEX('L2'!$G$6:$G$502,MATCH(N604,'L2'!$P$6:$P$502,0)),"  ")</f>
        <v xml:space="preserve">Y.7.5 -   </v>
      </c>
      <c r="P604" s="5" t="str">
        <f>P599&amp;"."&amp;RIGHT(P603,LEN(P603)-4)+1</f>
        <v>Y.8.5</v>
      </c>
      <c r="Q604" s="6" t="str">
        <f>P604&amp;" - "&amp;IFERROR(INDEX('L2'!$G$6:$G$502,MATCH(P604,'L2'!$P$6:$P$502,0)),"  ")</f>
        <v xml:space="preserve">Y.8.5 -   </v>
      </c>
      <c r="R604" s="5" t="str">
        <f>R599&amp;"."&amp;RIGHT(R603,LEN(R603)-4)+1</f>
        <v>Y.9.5</v>
      </c>
      <c r="S604" s="6" t="str">
        <f>R604&amp;" - "&amp;IFERROR(INDEX('L2'!$G$6:$G$502,MATCH(R604,'L2'!$P$6:$P$502,0)),"  ")</f>
        <v xml:space="preserve">Y.9.5 -   </v>
      </c>
      <c r="T604" s="5" t="str">
        <f>T599&amp;"."&amp;RIGHT(T603,LEN(T603)-5)+1</f>
        <v>Y.10.5</v>
      </c>
      <c r="U604" s="6" t="str">
        <f>T604&amp;" - "&amp;IFERROR(INDEX('L2'!$G$6:$G$502,MATCH(T604,'L2'!$P$6:$P$502,0)),"  ")</f>
        <v xml:space="preserve">Y.10.5 -   </v>
      </c>
    </row>
    <row r="605" spans="2:21" ht="16">
      <c r="B605" s="5" t="str">
        <f>B599&amp;"."&amp;RIGHT(B604,LEN(B604)-4)+1</f>
        <v>Y.1.6</v>
      </c>
      <c r="C605" s="6" t="str">
        <f>B605&amp;" - "&amp;IFERROR(INDEX('L2'!$G$6:$G$502,MATCH(B605,'L2'!$P$6:$P$502,0)),"  ")</f>
        <v xml:space="preserve">Y.1.6 -   </v>
      </c>
      <c r="D605" s="5" t="str">
        <f>D599&amp;"."&amp;RIGHT(D604,LEN(D604)-4)+1</f>
        <v>Y.2.6</v>
      </c>
      <c r="E605" s="6" t="str">
        <f>D605&amp;" - "&amp;IFERROR(INDEX('L2'!$G$6:$G$502,MATCH(D605,'L2'!$P$6:$P$502,0)),"  ")</f>
        <v xml:space="preserve">Y.2.6 -   </v>
      </c>
      <c r="F605" s="5" t="str">
        <f>F599&amp;"."&amp;RIGHT(F604,LEN(F604)-4)+1</f>
        <v>Y.3.6</v>
      </c>
      <c r="G605" s="6" t="str">
        <f>F605&amp;" - "&amp;IFERROR(INDEX('L2'!$G$6:$G$502,MATCH(F605,'L2'!$P$6:$P$502,0)),"  ")</f>
        <v xml:space="preserve">Y.3.6 -   </v>
      </c>
      <c r="H605" s="5" t="str">
        <f>H599&amp;"."&amp;RIGHT(H604,LEN(H604)-4)+1</f>
        <v>Y.4.6</v>
      </c>
      <c r="I605" s="6" t="str">
        <f>H605&amp;" - "&amp;IFERROR(INDEX('L2'!$G$6:$G$502,MATCH(H605,'L2'!$P$6:$P$502,0)),"  ")</f>
        <v xml:space="preserve">Y.4.6 -   </v>
      </c>
      <c r="J605" s="5" t="str">
        <f>J599&amp;"."&amp;RIGHT(J604,LEN(J604)-4)+1</f>
        <v>Y.5.6</v>
      </c>
      <c r="K605" s="6" t="str">
        <f>J605&amp;" - "&amp;IFERROR(INDEX('L2'!$G$6:$G$502,MATCH(J605,'L2'!$P$6:$P$502,0)),"  ")</f>
        <v xml:space="preserve">Y.5.6 -   </v>
      </c>
      <c r="L605" s="5" t="str">
        <f>L599&amp;"."&amp;RIGHT(L604,LEN(L604)-4)+1</f>
        <v>Y.6.6</v>
      </c>
      <c r="M605" s="6" t="str">
        <f>L605&amp;" - "&amp;IFERROR(INDEX('L2'!$G$6:$G$502,MATCH(L605,'L2'!$P$6:$P$502,0)),"  ")</f>
        <v xml:space="preserve">Y.6.6 -   </v>
      </c>
      <c r="N605" s="5" t="str">
        <f>N599&amp;"."&amp;RIGHT(N604,LEN(N604)-4)+1</f>
        <v>Y.7.6</v>
      </c>
      <c r="O605" s="6" t="str">
        <f>N605&amp;" - "&amp;IFERROR(INDEX('L2'!$G$6:$G$502,MATCH(N605,'L2'!$P$6:$P$502,0)),"  ")</f>
        <v xml:space="preserve">Y.7.6 -   </v>
      </c>
      <c r="P605" s="5" t="str">
        <f>P599&amp;"."&amp;RIGHT(P604,LEN(P604)-4)+1</f>
        <v>Y.8.6</v>
      </c>
      <c r="Q605" s="6" t="str">
        <f>P605&amp;" - "&amp;IFERROR(INDEX('L2'!$G$6:$G$502,MATCH(P605,'L2'!$P$6:$P$502,0)),"  ")</f>
        <v xml:space="preserve">Y.8.6 -   </v>
      </c>
      <c r="R605" s="5" t="str">
        <f>R599&amp;"."&amp;RIGHT(R604,LEN(R604)-4)+1</f>
        <v>Y.9.6</v>
      </c>
      <c r="S605" s="6" t="str">
        <f>R605&amp;" - "&amp;IFERROR(INDEX('L2'!$G$6:$G$502,MATCH(R605,'L2'!$P$6:$P$502,0)),"  ")</f>
        <v xml:space="preserve">Y.9.6 -   </v>
      </c>
      <c r="T605" s="5" t="str">
        <f>T599&amp;"."&amp;RIGHT(T604,LEN(T604)-5)+1</f>
        <v>Y.10.6</v>
      </c>
      <c r="U605" s="6" t="str">
        <f>T605&amp;" - "&amp;IFERROR(INDEX('L2'!$G$6:$G$502,MATCH(T605,'L2'!$P$6:$P$502,0)),"  ")</f>
        <v xml:space="preserve">Y.10.6 -   </v>
      </c>
    </row>
    <row r="606" spans="2:21" ht="16">
      <c r="B606" s="5" t="str">
        <f>B599&amp;"."&amp;RIGHT(B605,LEN(B605)-4)+1</f>
        <v>Y.1.7</v>
      </c>
      <c r="C606" s="6" t="str">
        <f>B606&amp;" - "&amp;IFERROR(INDEX('L2'!$G$6:$G$502,MATCH(B606,'L2'!$P$6:$P$502,0)),"  ")</f>
        <v xml:space="preserve">Y.1.7 -   </v>
      </c>
      <c r="D606" s="5" t="str">
        <f>D599&amp;"."&amp;RIGHT(D605,LEN(D605)-4)+1</f>
        <v>Y.2.7</v>
      </c>
      <c r="E606" s="6" t="str">
        <f>D606&amp;" - "&amp;IFERROR(INDEX('L2'!$G$6:$G$502,MATCH(D606,'L2'!$P$6:$P$502,0)),"  ")</f>
        <v xml:space="preserve">Y.2.7 -   </v>
      </c>
      <c r="F606" s="5" t="str">
        <f>F599&amp;"."&amp;RIGHT(F605,LEN(F605)-4)+1</f>
        <v>Y.3.7</v>
      </c>
      <c r="G606" s="6" t="str">
        <f>F606&amp;" - "&amp;IFERROR(INDEX('L2'!$G$6:$G$502,MATCH(F606,'L2'!$P$6:$P$502,0)),"  ")</f>
        <v xml:space="preserve">Y.3.7 -   </v>
      </c>
      <c r="H606" s="5" t="str">
        <f>H599&amp;"."&amp;RIGHT(H605,LEN(H605)-4)+1</f>
        <v>Y.4.7</v>
      </c>
      <c r="I606" s="6" t="str">
        <f>H606&amp;" - "&amp;IFERROR(INDEX('L2'!$G$6:$G$502,MATCH(H606,'L2'!$P$6:$P$502,0)),"  ")</f>
        <v xml:space="preserve">Y.4.7 -   </v>
      </c>
      <c r="J606" s="5" t="str">
        <f>J599&amp;"."&amp;RIGHT(J605,LEN(J605)-4)+1</f>
        <v>Y.5.7</v>
      </c>
      <c r="K606" s="6" t="str">
        <f>J606&amp;" - "&amp;IFERROR(INDEX('L2'!$G$6:$G$502,MATCH(J606,'L2'!$P$6:$P$502,0)),"  ")</f>
        <v xml:space="preserve">Y.5.7 -   </v>
      </c>
      <c r="L606" s="5" t="str">
        <f>L599&amp;"."&amp;RIGHT(L605,LEN(L605)-4)+1</f>
        <v>Y.6.7</v>
      </c>
      <c r="M606" s="6" t="str">
        <f>L606&amp;" - "&amp;IFERROR(INDEX('L2'!$G$6:$G$502,MATCH(L606,'L2'!$P$6:$P$502,0)),"  ")</f>
        <v xml:space="preserve">Y.6.7 -   </v>
      </c>
      <c r="N606" s="5" t="str">
        <f>N599&amp;"."&amp;RIGHT(N605,LEN(N605)-4)+1</f>
        <v>Y.7.7</v>
      </c>
      <c r="O606" s="6" t="str">
        <f>N606&amp;" - "&amp;IFERROR(INDEX('L2'!$G$6:$G$502,MATCH(N606,'L2'!$P$6:$P$502,0)),"  ")</f>
        <v xml:space="preserve">Y.7.7 -   </v>
      </c>
      <c r="P606" s="5" t="str">
        <f>P599&amp;"."&amp;RIGHT(P605,LEN(P605)-4)+1</f>
        <v>Y.8.7</v>
      </c>
      <c r="Q606" s="6" t="str">
        <f>P606&amp;" - "&amp;IFERROR(INDEX('L2'!$G$6:$G$502,MATCH(P606,'L2'!$P$6:$P$502,0)),"  ")</f>
        <v xml:space="preserve">Y.8.7 -   </v>
      </c>
      <c r="R606" s="5" t="str">
        <f>R599&amp;"."&amp;RIGHT(R605,LEN(R605)-4)+1</f>
        <v>Y.9.7</v>
      </c>
      <c r="S606" s="6" t="str">
        <f>R606&amp;" - "&amp;IFERROR(INDEX('L2'!$G$6:$G$502,MATCH(R606,'L2'!$P$6:$P$502,0)),"  ")</f>
        <v xml:space="preserve">Y.9.7 -   </v>
      </c>
      <c r="T606" s="5" t="str">
        <f>T599&amp;"."&amp;RIGHT(T605,LEN(T605)-5)+1</f>
        <v>Y.10.7</v>
      </c>
      <c r="U606" s="6" t="str">
        <f>T606&amp;" - "&amp;IFERROR(INDEX('L2'!$G$6:$G$502,MATCH(T606,'L2'!$P$6:$P$502,0)),"  ")</f>
        <v xml:space="preserve">Y.10.7 -   </v>
      </c>
    </row>
    <row r="607" spans="2:21" ht="16">
      <c r="B607" s="5" t="str">
        <f>B599&amp;"."&amp;RIGHT(B606,LEN(B606)-4)+1</f>
        <v>Y.1.8</v>
      </c>
      <c r="C607" s="6" t="str">
        <f>B607&amp;" - "&amp;IFERROR(INDEX('L2'!$G$6:$G$502,MATCH(B607,'L2'!$P$6:$P$502,0)),"  ")</f>
        <v xml:space="preserve">Y.1.8 -   </v>
      </c>
      <c r="D607" s="5" t="str">
        <f>D599&amp;"."&amp;RIGHT(D606,LEN(D606)-4)+1</f>
        <v>Y.2.8</v>
      </c>
      <c r="E607" s="6" t="str">
        <f>D607&amp;" - "&amp;IFERROR(INDEX('L2'!$G$6:$G$502,MATCH(D607,'L2'!$P$6:$P$502,0)),"  ")</f>
        <v xml:space="preserve">Y.2.8 -   </v>
      </c>
      <c r="F607" s="5" t="str">
        <f>F599&amp;"."&amp;RIGHT(F606,LEN(F606)-4)+1</f>
        <v>Y.3.8</v>
      </c>
      <c r="G607" s="6" t="str">
        <f>F607&amp;" - "&amp;IFERROR(INDEX('L2'!$G$6:$G$502,MATCH(F607,'L2'!$P$6:$P$502,0)),"  ")</f>
        <v xml:space="preserve">Y.3.8 -   </v>
      </c>
      <c r="H607" s="5" t="str">
        <f>H599&amp;"."&amp;RIGHT(H606,LEN(H606)-4)+1</f>
        <v>Y.4.8</v>
      </c>
      <c r="I607" s="6" t="str">
        <f>H607&amp;" - "&amp;IFERROR(INDEX('L2'!$G$6:$G$502,MATCH(H607,'L2'!$P$6:$P$502,0)),"  ")</f>
        <v xml:space="preserve">Y.4.8 -   </v>
      </c>
      <c r="J607" s="5" t="str">
        <f>J599&amp;"."&amp;RIGHT(J606,LEN(J606)-4)+1</f>
        <v>Y.5.8</v>
      </c>
      <c r="K607" s="6" t="str">
        <f>J607&amp;" - "&amp;IFERROR(INDEX('L2'!$G$6:$G$502,MATCH(J607,'L2'!$P$6:$P$502,0)),"  ")</f>
        <v xml:space="preserve">Y.5.8 -   </v>
      </c>
      <c r="L607" s="5" t="str">
        <f>L599&amp;"."&amp;RIGHT(L606,LEN(L606)-4)+1</f>
        <v>Y.6.8</v>
      </c>
      <c r="M607" s="6" t="str">
        <f>L607&amp;" - "&amp;IFERROR(INDEX('L2'!$G$6:$G$502,MATCH(L607,'L2'!$P$6:$P$502,0)),"  ")</f>
        <v xml:space="preserve">Y.6.8 -   </v>
      </c>
      <c r="N607" s="5" t="str">
        <f>N599&amp;"."&amp;RIGHT(N606,LEN(N606)-4)+1</f>
        <v>Y.7.8</v>
      </c>
      <c r="O607" s="6" t="str">
        <f>N607&amp;" - "&amp;IFERROR(INDEX('L2'!$G$6:$G$502,MATCH(N607,'L2'!$P$6:$P$502,0)),"  ")</f>
        <v xml:space="preserve">Y.7.8 -   </v>
      </c>
      <c r="P607" s="5" t="str">
        <f>P599&amp;"."&amp;RIGHT(P606,LEN(P606)-4)+1</f>
        <v>Y.8.8</v>
      </c>
      <c r="Q607" s="6" t="str">
        <f>P607&amp;" - "&amp;IFERROR(INDEX('L2'!$G$6:$G$502,MATCH(P607,'L2'!$P$6:$P$502,0)),"  ")</f>
        <v xml:space="preserve">Y.8.8 -   </v>
      </c>
      <c r="R607" s="5" t="str">
        <f>R599&amp;"."&amp;RIGHT(R606,LEN(R606)-4)+1</f>
        <v>Y.9.8</v>
      </c>
      <c r="S607" s="6" t="str">
        <f>R607&amp;" - "&amp;IFERROR(INDEX('L2'!$G$6:$G$502,MATCH(R607,'L2'!$P$6:$P$502,0)),"  ")</f>
        <v xml:space="preserve">Y.9.8 -   </v>
      </c>
      <c r="T607" s="5" t="str">
        <f>T599&amp;"."&amp;RIGHT(T606,LEN(T606)-5)+1</f>
        <v>Y.10.8</v>
      </c>
      <c r="U607" s="6" t="str">
        <f>T607&amp;" - "&amp;IFERROR(INDEX('L2'!$G$6:$G$502,MATCH(T607,'L2'!$P$6:$P$502,0)),"  ")</f>
        <v xml:space="preserve">Y.10.8 -   </v>
      </c>
    </row>
    <row r="608" spans="2:21" ht="16">
      <c r="B608" s="5" t="str">
        <f>B599&amp;"."&amp;RIGHT(B607,LEN(B607)-4)+1</f>
        <v>Y.1.9</v>
      </c>
      <c r="C608" s="6" t="str">
        <f>B608&amp;" - "&amp;IFERROR(INDEX('L2'!$G$6:$G$502,MATCH(B608,'L2'!$P$6:$P$502,0)),"  ")</f>
        <v xml:space="preserve">Y.1.9 -   </v>
      </c>
      <c r="D608" s="5" t="str">
        <f>D599&amp;"."&amp;RIGHT(D607,LEN(D607)-4)+1</f>
        <v>Y.2.9</v>
      </c>
      <c r="E608" s="6" t="str">
        <f>D608&amp;" - "&amp;IFERROR(INDEX('L2'!$G$6:$G$502,MATCH(D608,'L2'!$P$6:$P$502,0)),"  ")</f>
        <v xml:space="preserve">Y.2.9 -   </v>
      </c>
      <c r="F608" s="5" t="str">
        <f>F599&amp;"."&amp;RIGHT(F607,LEN(F607)-4)+1</f>
        <v>Y.3.9</v>
      </c>
      <c r="G608" s="6" t="str">
        <f>F608&amp;" - "&amp;IFERROR(INDEX('L2'!$G$6:$G$502,MATCH(F608,'L2'!$P$6:$P$502,0)),"  ")</f>
        <v xml:space="preserve">Y.3.9 -   </v>
      </c>
      <c r="H608" s="5" t="str">
        <f>H599&amp;"."&amp;RIGHT(H607,LEN(H607)-4)+1</f>
        <v>Y.4.9</v>
      </c>
      <c r="I608" s="6" t="str">
        <f>H608&amp;" - "&amp;IFERROR(INDEX('L2'!$G$6:$G$502,MATCH(H608,'L2'!$P$6:$P$502,0)),"  ")</f>
        <v xml:space="preserve">Y.4.9 -   </v>
      </c>
      <c r="J608" s="5" t="str">
        <f>J599&amp;"."&amp;RIGHT(J607,LEN(J607)-4)+1</f>
        <v>Y.5.9</v>
      </c>
      <c r="K608" s="6" t="str">
        <f>J608&amp;" - "&amp;IFERROR(INDEX('L2'!$G$6:$G$502,MATCH(J608,'L2'!$P$6:$P$502,0)),"  ")</f>
        <v xml:space="preserve">Y.5.9 -   </v>
      </c>
      <c r="L608" s="5" t="str">
        <f>L599&amp;"."&amp;RIGHT(L607,LEN(L607)-4)+1</f>
        <v>Y.6.9</v>
      </c>
      <c r="M608" s="6" t="str">
        <f>L608&amp;" - "&amp;IFERROR(INDEX('L2'!$G$6:$G$502,MATCH(L608,'L2'!$P$6:$P$502,0)),"  ")</f>
        <v xml:space="preserve">Y.6.9 -   </v>
      </c>
      <c r="N608" s="5" t="str">
        <f>N599&amp;"."&amp;RIGHT(N607,LEN(N607)-4)+1</f>
        <v>Y.7.9</v>
      </c>
      <c r="O608" s="6" t="str">
        <f>N608&amp;" - "&amp;IFERROR(INDEX('L2'!$G$6:$G$502,MATCH(N608,'L2'!$P$6:$P$502,0)),"  ")</f>
        <v xml:space="preserve">Y.7.9 -   </v>
      </c>
      <c r="P608" s="5" t="str">
        <f>P599&amp;"."&amp;RIGHT(P607,LEN(P607)-4)+1</f>
        <v>Y.8.9</v>
      </c>
      <c r="Q608" s="6" t="str">
        <f>P608&amp;" - "&amp;IFERROR(INDEX('L2'!$G$6:$G$502,MATCH(P608,'L2'!$P$6:$P$502,0)),"  ")</f>
        <v xml:space="preserve">Y.8.9 -   </v>
      </c>
      <c r="R608" s="5" t="str">
        <f>R599&amp;"."&amp;RIGHT(R607,LEN(R607)-4)+1</f>
        <v>Y.9.9</v>
      </c>
      <c r="S608" s="6" t="str">
        <f>R608&amp;" - "&amp;IFERROR(INDEX('L2'!$G$6:$G$502,MATCH(R608,'L2'!$P$6:$P$502,0)),"  ")</f>
        <v xml:space="preserve">Y.9.9 -   </v>
      </c>
      <c r="T608" s="5" t="str">
        <f>T599&amp;"."&amp;RIGHT(T607,LEN(T607)-5)+1</f>
        <v>Y.10.9</v>
      </c>
      <c r="U608" s="6" t="str">
        <f>T608&amp;" - "&amp;IFERROR(INDEX('L2'!$G$6:$G$502,MATCH(T608,'L2'!$P$6:$P$502,0)),"  ")</f>
        <v xml:space="preserve">Y.10.9 -   </v>
      </c>
    </row>
    <row r="609" spans="2:21" ht="16">
      <c r="B609" s="5" t="str">
        <f>B599&amp;"."&amp;RIGHT(B608,LEN(B608)-4)+1</f>
        <v>Y.1.10</v>
      </c>
      <c r="C609" s="6" t="str">
        <f>B609&amp;" - "&amp;IFERROR(INDEX('L2'!$G$6:$G$502,MATCH(B609,'L2'!$P$6:$P$502,0)),"  ")</f>
        <v xml:space="preserve">Y.1.10 -   </v>
      </c>
      <c r="D609" s="5" t="str">
        <f>D599&amp;"."&amp;RIGHT(D608,LEN(D608)-4)+1</f>
        <v>Y.2.10</v>
      </c>
      <c r="E609" s="6" t="str">
        <f>D609&amp;" - "&amp;IFERROR(INDEX('L2'!$G$6:$G$502,MATCH(D609,'L2'!$P$6:$P$502,0)),"  ")</f>
        <v xml:space="preserve">Y.2.10 -   </v>
      </c>
      <c r="F609" s="5" t="str">
        <f>F599&amp;"."&amp;RIGHT(F608,LEN(F608)-4)+1</f>
        <v>Y.3.10</v>
      </c>
      <c r="G609" s="6" t="str">
        <f>F609&amp;" - "&amp;IFERROR(INDEX('L2'!$G$6:$G$502,MATCH(F609,'L2'!$P$6:$P$502,0)),"  ")</f>
        <v xml:space="preserve">Y.3.10 -   </v>
      </c>
      <c r="H609" s="5" t="str">
        <f>H599&amp;"."&amp;RIGHT(H608,LEN(H608)-4)+1</f>
        <v>Y.4.10</v>
      </c>
      <c r="I609" s="6" t="str">
        <f>H609&amp;" - "&amp;IFERROR(INDEX('L2'!$G$6:$G$502,MATCH(H609,'L2'!$P$6:$P$502,0)),"  ")</f>
        <v xml:space="preserve">Y.4.10 -   </v>
      </c>
      <c r="J609" s="5" t="str">
        <f>J599&amp;"."&amp;RIGHT(J608,LEN(J608)-4)+1</f>
        <v>Y.5.10</v>
      </c>
      <c r="K609" s="6" t="str">
        <f>J609&amp;" - "&amp;IFERROR(INDEX('L2'!$G$6:$G$502,MATCH(J609,'L2'!$P$6:$P$502,0)),"  ")</f>
        <v xml:space="preserve">Y.5.10 -   </v>
      </c>
      <c r="L609" s="5" t="str">
        <f>L599&amp;"."&amp;RIGHT(L608,LEN(L608)-4)+1</f>
        <v>Y.6.10</v>
      </c>
      <c r="M609" s="6" t="str">
        <f>L609&amp;" - "&amp;IFERROR(INDEX('L2'!$G$6:$G$502,MATCH(L609,'L2'!$P$6:$P$502,0)),"  ")</f>
        <v xml:space="preserve">Y.6.10 -   </v>
      </c>
      <c r="N609" s="5" t="str">
        <f>N599&amp;"."&amp;RIGHT(N608,LEN(N608)-4)+1</f>
        <v>Y.7.10</v>
      </c>
      <c r="O609" s="6" t="str">
        <f>N609&amp;" - "&amp;IFERROR(INDEX('L2'!$G$6:$G$502,MATCH(N609,'L2'!$P$6:$P$502,0)),"  ")</f>
        <v xml:space="preserve">Y.7.10 -   </v>
      </c>
      <c r="P609" s="5" t="str">
        <f>P599&amp;"."&amp;RIGHT(P608,LEN(P608)-4)+1</f>
        <v>Y.8.10</v>
      </c>
      <c r="Q609" s="6" t="str">
        <f>P609&amp;" - "&amp;IFERROR(INDEX('L2'!$G$6:$G$502,MATCH(P609,'L2'!$P$6:$P$502,0)),"  ")</f>
        <v xml:space="preserve">Y.8.10 -   </v>
      </c>
      <c r="R609" s="5" t="str">
        <f>R599&amp;"."&amp;RIGHT(R608,LEN(R608)-4)+1</f>
        <v>Y.9.10</v>
      </c>
      <c r="S609" s="6" t="str">
        <f>R609&amp;" - "&amp;IFERROR(INDEX('L2'!$G$6:$G$502,MATCH(R609,'L2'!$P$6:$P$502,0)),"  ")</f>
        <v xml:space="preserve">Y.9.10 -   </v>
      </c>
      <c r="T609" s="5" t="str">
        <f>T599&amp;"."&amp;RIGHT(T608,LEN(T608)-5)+1</f>
        <v>Y.10.10</v>
      </c>
      <c r="U609" s="6" t="str">
        <f>T609&amp;" - "&amp;IFERROR(INDEX('L2'!$G$6:$G$502,MATCH(T609,'L2'!$P$6:$P$502,0)),"  ")</f>
        <v xml:space="preserve">Y.10.10 -   </v>
      </c>
    </row>
    <row r="610" spans="2:21" ht="16">
      <c r="B610" s="5" t="str">
        <f>B599&amp;"."&amp;RIGHT(B609,LEN(B609)-4)+1</f>
        <v>Y.1.11</v>
      </c>
      <c r="C610" s="6" t="str">
        <f>B610&amp;" - "&amp;IFERROR(INDEX('L2'!$G$6:$G$502,MATCH(B610,'L2'!$P$6:$P$502,0)),"  ")</f>
        <v xml:space="preserve">Y.1.11 -   </v>
      </c>
      <c r="D610" s="5" t="str">
        <f>D599&amp;"."&amp;RIGHT(D609,LEN(D609)-4)+1</f>
        <v>Y.2.11</v>
      </c>
      <c r="E610" s="6" t="str">
        <f>D610&amp;" - "&amp;IFERROR(INDEX('L2'!$G$6:$G$502,MATCH(D610,'L2'!$P$6:$P$502,0)),"  ")</f>
        <v xml:space="preserve">Y.2.11 -   </v>
      </c>
      <c r="F610" s="5" t="str">
        <f>F599&amp;"."&amp;RIGHT(F609,LEN(F609)-4)+1</f>
        <v>Y.3.11</v>
      </c>
      <c r="G610" s="6" t="str">
        <f>F610&amp;" - "&amp;IFERROR(INDEX('L2'!$G$6:$G$502,MATCH(F610,'L2'!$P$6:$P$502,0)),"  ")</f>
        <v xml:space="preserve">Y.3.11 -   </v>
      </c>
      <c r="H610" s="5" t="str">
        <f>H599&amp;"."&amp;RIGHT(H609,LEN(H609)-4)+1</f>
        <v>Y.4.11</v>
      </c>
      <c r="I610" s="6" t="str">
        <f>H610&amp;" - "&amp;IFERROR(INDEX('L2'!$G$6:$G$502,MATCH(H610,'L2'!$P$6:$P$502,0)),"  ")</f>
        <v xml:space="preserve">Y.4.11 -   </v>
      </c>
      <c r="J610" s="5" t="str">
        <f>J599&amp;"."&amp;RIGHT(J609,LEN(J609)-4)+1</f>
        <v>Y.5.11</v>
      </c>
      <c r="K610" s="6" t="str">
        <f>J610&amp;" - "&amp;IFERROR(INDEX('L2'!$G$6:$G$502,MATCH(J610,'L2'!$P$6:$P$502,0)),"  ")</f>
        <v xml:space="preserve">Y.5.11 -   </v>
      </c>
      <c r="L610" s="5" t="str">
        <f>L599&amp;"."&amp;RIGHT(L609,LEN(L609)-4)+1</f>
        <v>Y.6.11</v>
      </c>
      <c r="M610" s="6" t="str">
        <f>L610&amp;" - "&amp;IFERROR(INDEX('L2'!$G$6:$G$502,MATCH(L610,'L2'!$P$6:$P$502,0)),"  ")</f>
        <v xml:space="preserve">Y.6.11 -   </v>
      </c>
      <c r="N610" s="5" t="str">
        <f>N599&amp;"."&amp;RIGHT(N609,LEN(N609)-4)+1</f>
        <v>Y.7.11</v>
      </c>
      <c r="O610" s="6" t="str">
        <f>N610&amp;" - "&amp;IFERROR(INDEX('L2'!$G$6:$G$502,MATCH(N610,'L2'!$P$6:$P$502,0)),"  ")</f>
        <v xml:space="preserve">Y.7.11 -   </v>
      </c>
      <c r="P610" s="5" t="str">
        <f>P599&amp;"."&amp;RIGHT(P609,LEN(P609)-4)+1</f>
        <v>Y.8.11</v>
      </c>
      <c r="Q610" s="6" t="str">
        <f>P610&amp;" - "&amp;IFERROR(INDEX('L2'!$G$6:$G$502,MATCH(P610,'L2'!$P$6:$P$502,0)),"  ")</f>
        <v xml:space="preserve">Y.8.11 -   </v>
      </c>
      <c r="R610" s="5" t="str">
        <f>R599&amp;"."&amp;RIGHT(R609,LEN(R609)-4)+1</f>
        <v>Y.9.11</v>
      </c>
      <c r="S610" s="6" t="str">
        <f>R610&amp;" - "&amp;IFERROR(INDEX('L2'!$G$6:$G$502,MATCH(R610,'L2'!$P$6:$P$502,0)),"  ")</f>
        <v xml:space="preserve">Y.9.11 -   </v>
      </c>
      <c r="T610" s="5" t="str">
        <f>T599&amp;"."&amp;RIGHT(T609,LEN(T609)-5)+1</f>
        <v>Y.10.11</v>
      </c>
      <c r="U610" s="6" t="str">
        <f>T610&amp;" - "&amp;IFERROR(INDEX('L2'!$G$6:$G$502,MATCH(T610,'L2'!$P$6:$P$502,0)),"  ")</f>
        <v xml:space="preserve">Y.10.11 -   </v>
      </c>
    </row>
    <row r="611" spans="2:21" ht="16">
      <c r="B611" s="5" t="str">
        <f>B599&amp;"."&amp;RIGHT(B610,LEN(B610)-4)+1</f>
        <v>Y.1.12</v>
      </c>
      <c r="C611" s="6" t="str">
        <f>B611&amp;" - "&amp;IFERROR(INDEX('L2'!$G$6:$G$502,MATCH(B611,'L2'!$P$6:$P$502,0)),"  ")</f>
        <v xml:space="preserve">Y.1.12 -   </v>
      </c>
      <c r="D611" s="5" t="str">
        <f>D599&amp;"."&amp;RIGHT(D610,LEN(D610)-4)+1</f>
        <v>Y.2.12</v>
      </c>
      <c r="E611" s="6" t="str">
        <f>D611&amp;" - "&amp;IFERROR(INDEX('L2'!$G$6:$G$502,MATCH(D611,'L2'!$P$6:$P$502,0)),"  ")</f>
        <v xml:space="preserve">Y.2.12 -   </v>
      </c>
      <c r="F611" s="5" t="str">
        <f>F599&amp;"."&amp;RIGHT(F610,LEN(F610)-4)+1</f>
        <v>Y.3.12</v>
      </c>
      <c r="G611" s="6" t="str">
        <f>F611&amp;" - "&amp;IFERROR(INDEX('L2'!$G$6:$G$502,MATCH(F611,'L2'!$P$6:$P$502,0)),"  ")</f>
        <v xml:space="preserve">Y.3.12 -   </v>
      </c>
      <c r="H611" s="5" t="str">
        <f>H599&amp;"."&amp;RIGHT(H610,LEN(H610)-4)+1</f>
        <v>Y.4.12</v>
      </c>
      <c r="I611" s="6" t="str">
        <f>H611&amp;" - "&amp;IFERROR(INDEX('L2'!$G$6:$G$502,MATCH(H611,'L2'!$P$6:$P$502,0)),"  ")</f>
        <v xml:space="preserve">Y.4.12 -   </v>
      </c>
      <c r="J611" s="5" t="str">
        <f>J599&amp;"."&amp;RIGHT(J610,LEN(J610)-4)+1</f>
        <v>Y.5.12</v>
      </c>
      <c r="K611" s="6" t="str">
        <f>J611&amp;" - "&amp;IFERROR(INDEX('L2'!$G$6:$G$502,MATCH(J611,'L2'!$P$6:$P$502,0)),"  ")</f>
        <v xml:space="preserve">Y.5.12 -   </v>
      </c>
      <c r="L611" s="5" t="str">
        <f>L599&amp;"."&amp;RIGHT(L610,LEN(L610)-4)+1</f>
        <v>Y.6.12</v>
      </c>
      <c r="M611" s="6" t="str">
        <f>L611&amp;" - "&amp;IFERROR(INDEX('L2'!$G$6:$G$502,MATCH(L611,'L2'!$P$6:$P$502,0)),"  ")</f>
        <v xml:space="preserve">Y.6.12 -   </v>
      </c>
      <c r="N611" s="5" t="str">
        <f>N599&amp;"."&amp;RIGHT(N610,LEN(N610)-4)+1</f>
        <v>Y.7.12</v>
      </c>
      <c r="O611" s="6" t="str">
        <f>N611&amp;" - "&amp;IFERROR(INDEX('L2'!$G$6:$G$502,MATCH(N611,'L2'!$P$6:$P$502,0)),"  ")</f>
        <v xml:space="preserve">Y.7.12 -   </v>
      </c>
      <c r="P611" s="5" t="str">
        <f>P599&amp;"."&amp;RIGHT(P610,LEN(P610)-4)+1</f>
        <v>Y.8.12</v>
      </c>
      <c r="Q611" s="6" t="str">
        <f>P611&amp;" - "&amp;IFERROR(INDEX('L2'!$G$6:$G$502,MATCH(P611,'L2'!$P$6:$P$502,0)),"  ")</f>
        <v xml:space="preserve">Y.8.12 -   </v>
      </c>
      <c r="R611" s="5" t="str">
        <f>R599&amp;"."&amp;RIGHT(R610,LEN(R610)-4)+1</f>
        <v>Y.9.12</v>
      </c>
      <c r="S611" s="6" t="str">
        <f>R611&amp;" - "&amp;IFERROR(INDEX('L2'!$G$6:$G$502,MATCH(R611,'L2'!$P$6:$P$502,0)),"  ")</f>
        <v xml:space="preserve">Y.9.12 -   </v>
      </c>
      <c r="T611" s="5" t="str">
        <f>T599&amp;"."&amp;RIGHT(T610,LEN(T610)-5)+1</f>
        <v>Y.10.12</v>
      </c>
      <c r="U611" s="6" t="str">
        <f>T611&amp;" - "&amp;IFERROR(INDEX('L2'!$G$6:$G$502,MATCH(T611,'L2'!$P$6:$P$502,0)),"  ")</f>
        <v xml:space="preserve">Y.10.12 -   </v>
      </c>
    </row>
    <row r="612" spans="2:21" ht="16">
      <c r="B612" s="5" t="str">
        <f>B599&amp;"."&amp;RIGHT(B611,LEN(B611)-4)+1</f>
        <v>Y.1.13</v>
      </c>
      <c r="C612" s="6" t="str">
        <f>B612&amp;" - "&amp;IFERROR(INDEX('L2'!$G$6:$G$502,MATCH(B612,'L2'!$P$6:$P$502,0)),"  ")</f>
        <v xml:space="preserve">Y.1.13 -   </v>
      </c>
      <c r="D612" s="5" t="str">
        <f>D599&amp;"."&amp;RIGHT(D611,LEN(D611)-4)+1</f>
        <v>Y.2.13</v>
      </c>
      <c r="E612" s="6" t="str">
        <f>D612&amp;" - "&amp;IFERROR(INDEX('L2'!$G$6:$G$502,MATCH(D612,'L2'!$P$6:$P$502,0)),"  ")</f>
        <v xml:space="preserve">Y.2.13 -   </v>
      </c>
      <c r="F612" s="5" t="str">
        <f>F599&amp;"."&amp;RIGHT(F611,LEN(F611)-4)+1</f>
        <v>Y.3.13</v>
      </c>
      <c r="G612" s="6" t="str">
        <f>F612&amp;" - "&amp;IFERROR(INDEX('L2'!$G$6:$G$502,MATCH(F612,'L2'!$P$6:$P$502,0)),"  ")</f>
        <v xml:space="preserve">Y.3.13 -   </v>
      </c>
      <c r="H612" s="5" t="str">
        <f>H599&amp;"."&amp;RIGHT(H611,LEN(H611)-4)+1</f>
        <v>Y.4.13</v>
      </c>
      <c r="I612" s="6" t="str">
        <f>H612&amp;" - "&amp;IFERROR(INDEX('L2'!$G$6:$G$502,MATCH(H612,'L2'!$P$6:$P$502,0)),"  ")</f>
        <v xml:space="preserve">Y.4.13 -   </v>
      </c>
      <c r="J612" s="5" t="str">
        <f>J599&amp;"."&amp;RIGHT(J611,LEN(J611)-4)+1</f>
        <v>Y.5.13</v>
      </c>
      <c r="K612" s="6" t="str">
        <f>J612&amp;" - "&amp;IFERROR(INDEX('L2'!$G$6:$G$502,MATCH(J612,'L2'!$P$6:$P$502,0)),"  ")</f>
        <v xml:space="preserve">Y.5.13 -   </v>
      </c>
      <c r="L612" s="5" t="str">
        <f>L599&amp;"."&amp;RIGHT(L611,LEN(L611)-4)+1</f>
        <v>Y.6.13</v>
      </c>
      <c r="M612" s="6" t="str">
        <f>L612&amp;" - "&amp;IFERROR(INDEX('L2'!$G$6:$G$502,MATCH(L612,'L2'!$P$6:$P$502,0)),"  ")</f>
        <v xml:space="preserve">Y.6.13 -   </v>
      </c>
      <c r="N612" s="5" t="str">
        <f>N599&amp;"."&amp;RIGHT(N611,LEN(N611)-4)+1</f>
        <v>Y.7.13</v>
      </c>
      <c r="O612" s="6" t="str">
        <f>N612&amp;" - "&amp;IFERROR(INDEX('L2'!$G$6:$G$502,MATCH(N612,'L2'!$P$6:$P$502,0)),"  ")</f>
        <v xml:space="preserve">Y.7.13 -   </v>
      </c>
      <c r="P612" s="5" t="str">
        <f>P599&amp;"."&amp;RIGHT(P611,LEN(P611)-4)+1</f>
        <v>Y.8.13</v>
      </c>
      <c r="Q612" s="6" t="str">
        <f>P612&amp;" - "&amp;IFERROR(INDEX('L2'!$G$6:$G$502,MATCH(P612,'L2'!$P$6:$P$502,0)),"  ")</f>
        <v xml:space="preserve">Y.8.13 -   </v>
      </c>
      <c r="R612" s="5" t="str">
        <f>R599&amp;"."&amp;RIGHT(R611,LEN(R611)-4)+1</f>
        <v>Y.9.13</v>
      </c>
      <c r="S612" s="6" t="str">
        <f>R612&amp;" - "&amp;IFERROR(INDEX('L2'!$G$6:$G$502,MATCH(R612,'L2'!$P$6:$P$502,0)),"  ")</f>
        <v xml:space="preserve">Y.9.13 -   </v>
      </c>
      <c r="T612" s="5" t="str">
        <f>T599&amp;"."&amp;RIGHT(T611,LEN(T611)-5)+1</f>
        <v>Y.10.13</v>
      </c>
      <c r="U612" s="6" t="str">
        <f>T612&amp;" - "&amp;IFERROR(INDEX('L2'!$G$6:$G$502,MATCH(T612,'L2'!$P$6:$P$502,0)),"  ")</f>
        <v xml:space="preserve">Y.10.13 -   </v>
      </c>
    </row>
    <row r="613" spans="2:21" ht="16">
      <c r="B613" s="5" t="str">
        <f>B599&amp;"."&amp;RIGHT(B612,LEN(B612)-4)+1</f>
        <v>Y.1.14</v>
      </c>
      <c r="C613" s="6" t="str">
        <f>B613&amp;" - "&amp;IFERROR(INDEX('L2'!$G$6:$G$502,MATCH(B613,'L2'!$P$6:$P$502,0)),"  ")</f>
        <v xml:space="preserve">Y.1.14 -   </v>
      </c>
      <c r="D613" s="5" t="str">
        <f>D599&amp;"."&amp;RIGHT(D612,LEN(D612)-4)+1</f>
        <v>Y.2.14</v>
      </c>
      <c r="E613" s="6" t="str">
        <f>D613&amp;" - "&amp;IFERROR(INDEX('L2'!$G$6:$G$502,MATCH(D613,'L2'!$P$6:$P$502,0)),"  ")</f>
        <v xml:space="preserve">Y.2.14 -   </v>
      </c>
      <c r="F613" s="5" t="str">
        <f>F599&amp;"."&amp;RIGHT(F612,LEN(F612)-4)+1</f>
        <v>Y.3.14</v>
      </c>
      <c r="G613" s="6" t="str">
        <f>F613&amp;" - "&amp;IFERROR(INDEX('L2'!$G$6:$G$502,MATCH(F613,'L2'!$P$6:$P$502,0)),"  ")</f>
        <v xml:space="preserve">Y.3.14 -   </v>
      </c>
      <c r="H613" s="5" t="str">
        <f>H599&amp;"."&amp;RIGHT(H612,LEN(H612)-4)+1</f>
        <v>Y.4.14</v>
      </c>
      <c r="I613" s="6" t="str">
        <f>H613&amp;" - "&amp;IFERROR(INDEX('L2'!$G$6:$G$502,MATCH(H613,'L2'!$P$6:$P$502,0)),"  ")</f>
        <v xml:space="preserve">Y.4.14 -   </v>
      </c>
      <c r="J613" s="5" t="str">
        <f>J599&amp;"."&amp;RIGHT(J612,LEN(J612)-4)+1</f>
        <v>Y.5.14</v>
      </c>
      <c r="K613" s="6" t="str">
        <f>J613&amp;" - "&amp;IFERROR(INDEX('L2'!$G$6:$G$502,MATCH(J613,'L2'!$P$6:$P$502,0)),"  ")</f>
        <v xml:space="preserve">Y.5.14 -   </v>
      </c>
      <c r="L613" s="5" t="str">
        <f>L599&amp;"."&amp;RIGHT(L612,LEN(L612)-4)+1</f>
        <v>Y.6.14</v>
      </c>
      <c r="M613" s="6" t="str">
        <f>L613&amp;" - "&amp;IFERROR(INDEX('L2'!$G$6:$G$502,MATCH(L613,'L2'!$P$6:$P$502,0)),"  ")</f>
        <v xml:space="preserve">Y.6.14 -   </v>
      </c>
      <c r="N613" s="5" t="str">
        <f>N599&amp;"."&amp;RIGHT(N612,LEN(N612)-4)+1</f>
        <v>Y.7.14</v>
      </c>
      <c r="O613" s="6" t="str">
        <f>N613&amp;" - "&amp;IFERROR(INDEX('L2'!$G$6:$G$502,MATCH(N613,'L2'!$P$6:$P$502,0)),"  ")</f>
        <v xml:space="preserve">Y.7.14 -   </v>
      </c>
      <c r="P613" s="5" t="str">
        <f>P599&amp;"."&amp;RIGHT(P612,LEN(P612)-4)+1</f>
        <v>Y.8.14</v>
      </c>
      <c r="Q613" s="6" t="str">
        <f>P613&amp;" - "&amp;IFERROR(INDEX('L2'!$G$6:$G$502,MATCH(P613,'L2'!$P$6:$P$502,0)),"  ")</f>
        <v xml:space="preserve">Y.8.14 -   </v>
      </c>
      <c r="R613" s="5" t="str">
        <f>R599&amp;"."&amp;RIGHT(R612,LEN(R612)-4)+1</f>
        <v>Y.9.14</v>
      </c>
      <c r="S613" s="6" t="str">
        <f>R613&amp;" - "&amp;IFERROR(INDEX('L2'!$G$6:$G$502,MATCH(R613,'L2'!$P$6:$P$502,0)),"  ")</f>
        <v xml:space="preserve">Y.9.14 -   </v>
      </c>
      <c r="T613" s="5" t="str">
        <f>T599&amp;"."&amp;RIGHT(T612,LEN(T612)-5)+1</f>
        <v>Y.10.14</v>
      </c>
      <c r="U613" s="6" t="str">
        <f>T613&amp;" - "&amp;IFERROR(INDEX('L2'!$G$6:$G$502,MATCH(T613,'L2'!$P$6:$P$502,0)),"  ")</f>
        <v xml:space="preserve">Y.10.14 -   </v>
      </c>
    </row>
    <row r="614" spans="2:21" ht="16">
      <c r="B614" s="5" t="str">
        <f>B599&amp;"."&amp;RIGHT(B613,LEN(B613)-4)+1</f>
        <v>Y.1.15</v>
      </c>
      <c r="C614" s="6" t="str">
        <f>B614&amp;" - "&amp;IFERROR(INDEX('L2'!$G$6:$G$502,MATCH(B614,'L2'!$P$6:$P$502,0)),"  ")</f>
        <v xml:space="preserve">Y.1.15 -   </v>
      </c>
      <c r="D614" s="5" t="str">
        <f>D599&amp;"."&amp;RIGHT(D613,LEN(D613)-4)+1</f>
        <v>Y.2.15</v>
      </c>
      <c r="E614" s="6" t="str">
        <f>D614&amp;" - "&amp;IFERROR(INDEX('L2'!$G$6:$G$502,MATCH(D614,'L2'!$P$6:$P$502,0)),"  ")</f>
        <v xml:space="preserve">Y.2.15 -   </v>
      </c>
      <c r="F614" s="5" t="str">
        <f>F599&amp;"."&amp;RIGHT(F613,LEN(F613)-4)+1</f>
        <v>Y.3.15</v>
      </c>
      <c r="G614" s="6" t="str">
        <f>F614&amp;" - "&amp;IFERROR(INDEX('L2'!$G$6:$G$502,MATCH(F614,'L2'!$P$6:$P$502,0)),"  ")</f>
        <v xml:space="preserve">Y.3.15 -   </v>
      </c>
      <c r="H614" s="5" t="str">
        <f>H599&amp;"."&amp;RIGHT(H613,LEN(H613)-4)+1</f>
        <v>Y.4.15</v>
      </c>
      <c r="I614" s="6" t="str">
        <f>H614&amp;" - "&amp;IFERROR(INDEX('L2'!$G$6:$G$502,MATCH(H614,'L2'!$P$6:$P$502,0)),"  ")</f>
        <v xml:space="preserve">Y.4.15 -   </v>
      </c>
      <c r="J614" s="5" t="str">
        <f>J599&amp;"."&amp;RIGHT(J613,LEN(J613)-4)+1</f>
        <v>Y.5.15</v>
      </c>
      <c r="K614" s="6" t="str">
        <f>J614&amp;" - "&amp;IFERROR(INDEX('L2'!$G$6:$G$502,MATCH(J614,'L2'!$P$6:$P$502,0)),"  ")</f>
        <v xml:space="preserve">Y.5.15 -   </v>
      </c>
      <c r="L614" s="5" t="str">
        <f>L599&amp;"."&amp;RIGHT(L613,LEN(L613)-4)+1</f>
        <v>Y.6.15</v>
      </c>
      <c r="M614" s="6" t="str">
        <f>L614&amp;" - "&amp;IFERROR(INDEX('L2'!$G$6:$G$502,MATCH(L614,'L2'!$P$6:$P$502,0)),"  ")</f>
        <v xml:space="preserve">Y.6.15 -   </v>
      </c>
      <c r="N614" s="5" t="str">
        <f>N599&amp;"."&amp;RIGHT(N613,LEN(N613)-4)+1</f>
        <v>Y.7.15</v>
      </c>
      <c r="O614" s="6" t="str">
        <f>N614&amp;" - "&amp;IFERROR(INDEX('L2'!$G$6:$G$502,MATCH(N614,'L2'!$P$6:$P$502,0)),"  ")</f>
        <v xml:space="preserve">Y.7.15 -   </v>
      </c>
      <c r="P614" s="5" t="str">
        <f>P599&amp;"."&amp;RIGHT(P613,LEN(P613)-4)+1</f>
        <v>Y.8.15</v>
      </c>
      <c r="Q614" s="6" t="str">
        <f>P614&amp;" - "&amp;IFERROR(INDEX('L2'!$G$6:$G$502,MATCH(P614,'L2'!$P$6:$P$502,0)),"  ")</f>
        <v xml:space="preserve">Y.8.15 -   </v>
      </c>
      <c r="R614" s="5" t="str">
        <f>R599&amp;"."&amp;RIGHT(R613,LEN(R613)-4)+1</f>
        <v>Y.9.15</v>
      </c>
      <c r="S614" s="6" t="str">
        <f>R614&amp;" - "&amp;IFERROR(INDEX('L2'!$G$6:$G$502,MATCH(R614,'L2'!$P$6:$P$502,0)),"  ")</f>
        <v xml:space="preserve">Y.9.15 -   </v>
      </c>
      <c r="T614" s="5" t="str">
        <f>T599&amp;"."&amp;RIGHT(T613,LEN(T613)-5)+1</f>
        <v>Y.10.15</v>
      </c>
      <c r="U614" s="6" t="str">
        <f>T614&amp;" - "&amp;IFERROR(INDEX('L2'!$G$6:$G$502,MATCH(T614,'L2'!$P$6:$P$502,0)),"  ")</f>
        <v xml:space="preserve">Y.10.15 -   </v>
      </c>
    </row>
    <row r="615" spans="2:21" ht="16">
      <c r="B615" s="5" t="str">
        <f>B599&amp;"."&amp;RIGHT(B614,LEN(B614)-4)+1</f>
        <v>Y.1.16</v>
      </c>
      <c r="C615" s="6" t="str">
        <f>B615&amp;" - "&amp;IFERROR(INDEX('L2'!$G$6:$G$502,MATCH(B615,'L2'!$P$6:$P$502,0)),"  ")</f>
        <v xml:space="preserve">Y.1.16 -   </v>
      </c>
      <c r="D615" s="5" t="str">
        <f>D599&amp;"."&amp;RIGHT(D614,LEN(D614)-4)+1</f>
        <v>Y.2.16</v>
      </c>
      <c r="E615" s="6" t="str">
        <f>D615&amp;" - "&amp;IFERROR(INDEX('L2'!$G$6:$G$502,MATCH(D615,'L2'!$P$6:$P$502,0)),"  ")</f>
        <v xml:space="preserve">Y.2.16 -   </v>
      </c>
      <c r="F615" s="5" t="str">
        <f>F599&amp;"."&amp;RIGHT(F614,LEN(F614)-4)+1</f>
        <v>Y.3.16</v>
      </c>
      <c r="G615" s="6" t="str">
        <f>F615&amp;" - "&amp;IFERROR(INDEX('L2'!$G$6:$G$502,MATCH(F615,'L2'!$P$6:$P$502,0)),"  ")</f>
        <v xml:space="preserve">Y.3.16 -   </v>
      </c>
      <c r="H615" s="5" t="str">
        <f>H599&amp;"."&amp;RIGHT(H614,LEN(H614)-4)+1</f>
        <v>Y.4.16</v>
      </c>
      <c r="I615" s="6" t="str">
        <f>H615&amp;" - "&amp;IFERROR(INDEX('L2'!$G$6:$G$502,MATCH(H615,'L2'!$P$6:$P$502,0)),"  ")</f>
        <v xml:space="preserve">Y.4.16 -   </v>
      </c>
      <c r="J615" s="5" t="str">
        <f>J599&amp;"."&amp;RIGHT(J614,LEN(J614)-4)+1</f>
        <v>Y.5.16</v>
      </c>
      <c r="K615" s="6" t="str">
        <f>J615&amp;" - "&amp;IFERROR(INDEX('L2'!$G$6:$G$502,MATCH(J615,'L2'!$P$6:$P$502,0)),"  ")</f>
        <v xml:space="preserve">Y.5.16 -   </v>
      </c>
      <c r="L615" s="5" t="str">
        <f>L599&amp;"."&amp;RIGHT(L614,LEN(L614)-4)+1</f>
        <v>Y.6.16</v>
      </c>
      <c r="M615" s="6" t="str">
        <f>L615&amp;" - "&amp;IFERROR(INDEX('L2'!$G$6:$G$502,MATCH(L615,'L2'!$P$6:$P$502,0)),"  ")</f>
        <v xml:space="preserve">Y.6.16 -   </v>
      </c>
      <c r="N615" s="5" t="str">
        <f>N599&amp;"."&amp;RIGHT(N614,LEN(N614)-4)+1</f>
        <v>Y.7.16</v>
      </c>
      <c r="O615" s="6" t="str">
        <f>N615&amp;" - "&amp;IFERROR(INDEX('L2'!$G$6:$G$502,MATCH(N615,'L2'!$P$6:$P$502,0)),"  ")</f>
        <v xml:space="preserve">Y.7.16 -   </v>
      </c>
      <c r="P615" s="5" t="str">
        <f>P599&amp;"."&amp;RIGHT(P614,LEN(P614)-4)+1</f>
        <v>Y.8.16</v>
      </c>
      <c r="Q615" s="6" t="str">
        <f>P615&amp;" - "&amp;IFERROR(INDEX('L2'!$G$6:$G$502,MATCH(P615,'L2'!$P$6:$P$502,0)),"  ")</f>
        <v xml:space="preserve">Y.8.16 -   </v>
      </c>
      <c r="R615" s="5" t="str">
        <f>R599&amp;"."&amp;RIGHT(R614,LEN(R614)-4)+1</f>
        <v>Y.9.16</v>
      </c>
      <c r="S615" s="6" t="str">
        <f>R615&amp;" - "&amp;IFERROR(INDEX('L2'!$G$6:$G$502,MATCH(R615,'L2'!$P$6:$P$502,0)),"  ")</f>
        <v xml:space="preserve">Y.9.16 -   </v>
      </c>
      <c r="T615" s="5" t="str">
        <f>T599&amp;"."&amp;RIGHT(T614,LEN(T614)-5)+1</f>
        <v>Y.10.16</v>
      </c>
      <c r="U615" s="6" t="str">
        <f>T615&amp;" - "&amp;IFERROR(INDEX('L2'!$G$6:$G$502,MATCH(T615,'L2'!$P$6:$P$502,0)),"  ")</f>
        <v xml:space="preserve">Y.10.16 -   </v>
      </c>
    </row>
    <row r="616" spans="2:21" ht="16">
      <c r="B616" s="5" t="str">
        <f>B599&amp;"."&amp;RIGHT(B615,LEN(B615)-4)+1</f>
        <v>Y.1.17</v>
      </c>
      <c r="C616" s="6" t="str">
        <f>B616&amp;" - "&amp;IFERROR(INDEX('L2'!$G$6:$G$502,MATCH(B616,'L2'!$P$6:$P$502,0)),"  ")</f>
        <v xml:space="preserve">Y.1.17 -   </v>
      </c>
      <c r="D616" s="5" t="str">
        <f>D599&amp;"."&amp;RIGHT(D615,LEN(D615)-4)+1</f>
        <v>Y.2.17</v>
      </c>
      <c r="E616" s="6" t="str">
        <f>D616&amp;" - "&amp;IFERROR(INDEX('L2'!$G$6:$G$502,MATCH(D616,'L2'!$P$6:$P$502,0)),"  ")</f>
        <v xml:space="preserve">Y.2.17 -   </v>
      </c>
      <c r="F616" s="5" t="str">
        <f>F599&amp;"."&amp;RIGHT(F615,LEN(F615)-4)+1</f>
        <v>Y.3.17</v>
      </c>
      <c r="G616" s="6" t="str">
        <f>F616&amp;" - "&amp;IFERROR(INDEX('L2'!$G$6:$G$502,MATCH(F616,'L2'!$P$6:$P$502,0)),"  ")</f>
        <v xml:space="preserve">Y.3.17 -   </v>
      </c>
      <c r="H616" s="5" t="str">
        <f>H599&amp;"."&amp;RIGHT(H615,LEN(H615)-4)+1</f>
        <v>Y.4.17</v>
      </c>
      <c r="I616" s="6" t="str">
        <f>H616&amp;" - "&amp;IFERROR(INDEX('L2'!$G$6:$G$502,MATCH(H616,'L2'!$P$6:$P$502,0)),"  ")</f>
        <v xml:space="preserve">Y.4.17 -   </v>
      </c>
      <c r="J616" s="5" t="str">
        <f>J599&amp;"."&amp;RIGHT(J615,LEN(J615)-4)+1</f>
        <v>Y.5.17</v>
      </c>
      <c r="K616" s="6" t="str">
        <f>J616&amp;" - "&amp;IFERROR(INDEX('L2'!$G$6:$G$502,MATCH(J616,'L2'!$P$6:$P$502,0)),"  ")</f>
        <v xml:space="preserve">Y.5.17 -   </v>
      </c>
      <c r="L616" s="5" t="str">
        <f>L599&amp;"."&amp;RIGHT(L615,LEN(L615)-4)+1</f>
        <v>Y.6.17</v>
      </c>
      <c r="M616" s="6" t="str">
        <f>L616&amp;" - "&amp;IFERROR(INDEX('L2'!$G$6:$G$502,MATCH(L616,'L2'!$P$6:$P$502,0)),"  ")</f>
        <v xml:space="preserve">Y.6.17 -   </v>
      </c>
      <c r="N616" s="5" t="str">
        <f>N599&amp;"."&amp;RIGHT(N615,LEN(N615)-4)+1</f>
        <v>Y.7.17</v>
      </c>
      <c r="O616" s="6" t="str">
        <f>N616&amp;" - "&amp;IFERROR(INDEX('L2'!$G$6:$G$502,MATCH(N616,'L2'!$P$6:$P$502,0)),"  ")</f>
        <v xml:space="preserve">Y.7.17 -   </v>
      </c>
      <c r="P616" s="5" t="str">
        <f>P599&amp;"."&amp;RIGHT(P615,LEN(P615)-4)+1</f>
        <v>Y.8.17</v>
      </c>
      <c r="Q616" s="6" t="str">
        <f>P616&amp;" - "&amp;IFERROR(INDEX('L2'!$G$6:$G$502,MATCH(P616,'L2'!$P$6:$P$502,0)),"  ")</f>
        <v xml:space="preserve">Y.8.17 -   </v>
      </c>
      <c r="R616" s="5" t="str">
        <f>R599&amp;"."&amp;RIGHT(R615,LEN(R615)-4)+1</f>
        <v>Y.9.17</v>
      </c>
      <c r="S616" s="6" t="str">
        <f>R616&amp;" - "&amp;IFERROR(INDEX('L2'!$G$6:$G$502,MATCH(R616,'L2'!$P$6:$P$502,0)),"  ")</f>
        <v xml:space="preserve">Y.9.17 -   </v>
      </c>
      <c r="T616" s="5" t="str">
        <f>T599&amp;"."&amp;RIGHT(T615,LEN(T615)-5)+1</f>
        <v>Y.10.17</v>
      </c>
      <c r="U616" s="6" t="str">
        <f>T616&amp;" - "&amp;IFERROR(INDEX('L2'!$G$6:$G$502,MATCH(T616,'L2'!$P$6:$P$502,0)),"  ")</f>
        <v xml:space="preserve">Y.10.17 -   </v>
      </c>
    </row>
    <row r="617" spans="2:21" ht="16">
      <c r="B617" s="5" t="str">
        <f>B599&amp;"."&amp;RIGHT(B616,LEN(B616)-4)+1</f>
        <v>Y.1.18</v>
      </c>
      <c r="C617" s="6" t="str">
        <f>B617&amp;" - "&amp;IFERROR(INDEX('L2'!$G$6:$G$502,MATCH(B617,'L2'!$P$6:$P$502,0)),"  ")</f>
        <v xml:space="preserve">Y.1.18 -   </v>
      </c>
      <c r="D617" s="5" t="str">
        <f>D599&amp;"."&amp;RIGHT(D616,LEN(D616)-4)+1</f>
        <v>Y.2.18</v>
      </c>
      <c r="E617" s="6" t="str">
        <f>D617&amp;" - "&amp;IFERROR(INDEX('L2'!$G$6:$G$502,MATCH(D617,'L2'!$P$6:$P$502,0)),"  ")</f>
        <v xml:space="preserve">Y.2.18 -   </v>
      </c>
      <c r="F617" s="5" t="str">
        <f>F599&amp;"."&amp;RIGHT(F616,LEN(F616)-4)+1</f>
        <v>Y.3.18</v>
      </c>
      <c r="G617" s="6" t="str">
        <f>F617&amp;" - "&amp;IFERROR(INDEX('L2'!$G$6:$G$502,MATCH(F617,'L2'!$P$6:$P$502,0)),"  ")</f>
        <v xml:space="preserve">Y.3.18 -   </v>
      </c>
      <c r="H617" s="5" t="str">
        <f>H599&amp;"."&amp;RIGHT(H616,LEN(H616)-4)+1</f>
        <v>Y.4.18</v>
      </c>
      <c r="I617" s="6" t="str">
        <f>H617&amp;" - "&amp;IFERROR(INDEX('L2'!$G$6:$G$502,MATCH(H617,'L2'!$P$6:$P$502,0)),"  ")</f>
        <v xml:space="preserve">Y.4.18 -   </v>
      </c>
      <c r="J617" s="5" t="str">
        <f>J599&amp;"."&amp;RIGHT(J616,LEN(J616)-4)+1</f>
        <v>Y.5.18</v>
      </c>
      <c r="K617" s="6" t="str">
        <f>J617&amp;" - "&amp;IFERROR(INDEX('L2'!$G$6:$G$502,MATCH(J617,'L2'!$P$6:$P$502,0)),"  ")</f>
        <v xml:space="preserve">Y.5.18 -   </v>
      </c>
      <c r="L617" s="5" t="str">
        <f>L599&amp;"."&amp;RIGHT(L616,LEN(L616)-4)+1</f>
        <v>Y.6.18</v>
      </c>
      <c r="M617" s="6" t="str">
        <f>L617&amp;" - "&amp;IFERROR(INDEX('L2'!$G$6:$G$502,MATCH(L617,'L2'!$P$6:$P$502,0)),"  ")</f>
        <v xml:space="preserve">Y.6.18 -   </v>
      </c>
      <c r="N617" s="5" t="str">
        <f>N599&amp;"."&amp;RIGHT(N616,LEN(N616)-4)+1</f>
        <v>Y.7.18</v>
      </c>
      <c r="O617" s="6" t="str">
        <f>N617&amp;" - "&amp;IFERROR(INDEX('L2'!$G$6:$G$502,MATCH(N617,'L2'!$P$6:$P$502,0)),"  ")</f>
        <v xml:space="preserve">Y.7.18 -   </v>
      </c>
      <c r="P617" s="5" t="str">
        <f>P599&amp;"."&amp;RIGHT(P616,LEN(P616)-4)+1</f>
        <v>Y.8.18</v>
      </c>
      <c r="Q617" s="6" t="str">
        <f>P617&amp;" - "&amp;IFERROR(INDEX('L2'!$G$6:$G$502,MATCH(P617,'L2'!$P$6:$P$502,0)),"  ")</f>
        <v xml:space="preserve">Y.8.18 -   </v>
      </c>
      <c r="R617" s="5" t="str">
        <f>R599&amp;"."&amp;RIGHT(R616,LEN(R616)-4)+1</f>
        <v>Y.9.18</v>
      </c>
      <c r="S617" s="6" t="str">
        <f>R617&amp;" - "&amp;IFERROR(INDEX('L2'!$G$6:$G$502,MATCH(R617,'L2'!$P$6:$P$502,0)),"  ")</f>
        <v xml:space="preserve">Y.9.18 -   </v>
      </c>
      <c r="T617" s="5" t="str">
        <f>T599&amp;"."&amp;RIGHT(T616,LEN(T616)-5)+1</f>
        <v>Y.10.18</v>
      </c>
      <c r="U617" s="6" t="str">
        <f>T617&amp;" - "&amp;IFERROR(INDEX('L2'!$G$6:$G$502,MATCH(T617,'L2'!$P$6:$P$502,0)),"  ")</f>
        <v xml:space="preserve">Y.10.18 -   </v>
      </c>
    </row>
    <row r="618" spans="2:21" ht="16">
      <c r="B618" s="5" t="str">
        <f>B599&amp;"."&amp;RIGHT(B617,LEN(B617)-4)+1</f>
        <v>Y.1.19</v>
      </c>
      <c r="C618" s="6" t="str">
        <f>B618&amp;" - "&amp;IFERROR(INDEX('L2'!$G$6:$G$502,MATCH(B618,'L2'!$P$6:$P$502,0)),"  ")</f>
        <v xml:space="preserve">Y.1.19 -   </v>
      </c>
      <c r="D618" s="5" t="str">
        <f>D599&amp;"."&amp;RIGHT(D617,LEN(D617)-4)+1</f>
        <v>Y.2.19</v>
      </c>
      <c r="E618" s="6" t="str">
        <f>D618&amp;" - "&amp;IFERROR(INDEX('L2'!$G$6:$G$502,MATCH(D618,'L2'!$P$6:$P$502,0)),"  ")</f>
        <v xml:space="preserve">Y.2.19 -   </v>
      </c>
      <c r="F618" s="5" t="str">
        <f>F599&amp;"."&amp;RIGHT(F617,LEN(F617)-4)+1</f>
        <v>Y.3.19</v>
      </c>
      <c r="G618" s="6" t="str">
        <f>F618&amp;" - "&amp;IFERROR(INDEX('L2'!$G$6:$G$502,MATCH(F618,'L2'!$P$6:$P$502,0)),"  ")</f>
        <v xml:space="preserve">Y.3.19 -   </v>
      </c>
      <c r="H618" s="5" t="str">
        <f>H599&amp;"."&amp;RIGHT(H617,LEN(H617)-4)+1</f>
        <v>Y.4.19</v>
      </c>
      <c r="I618" s="6" t="str">
        <f>H618&amp;" - "&amp;IFERROR(INDEX('L2'!$G$6:$G$502,MATCH(H618,'L2'!$P$6:$P$502,0)),"  ")</f>
        <v xml:space="preserve">Y.4.19 -   </v>
      </c>
      <c r="J618" s="5" t="str">
        <f>J599&amp;"."&amp;RIGHT(J617,LEN(J617)-4)+1</f>
        <v>Y.5.19</v>
      </c>
      <c r="K618" s="6" t="str">
        <f>J618&amp;" - "&amp;IFERROR(INDEX('L2'!$G$6:$G$502,MATCH(J618,'L2'!$P$6:$P$502,0)),"  ")</f>
        <v xml:space="preserve">Y.5.19 -   </v>
      </c>
      <c r="L618" s="5" t="str">
        <f>L599&amp;"."&amp;RIGHT(L617,LEN(L617)-4)+1</f>
        <v>Y.6.19</v>
      </c>
      <c r="M618" s="6" t="str">
        <f>L618&amp;" - "&amp;IFERROR(INDEX('L2'!$G$6:$G$502,MATCH(L618,'L2'!$P$6:$P$502,0)),"  ")</f>
        <v xml:space="preserve">Y.6.19 -   </v>
      </c>
      <c r="N618" s="5" t="str">
        <f>N599&amp;"."&amp;RIGHT(N617,LEN(N617)-4)+1</f>
        <v>Y.7.19</v>
      </c>
      <c r="O618" s="6" t="str">
        <f>N618&amp;" - "&amp;IFERROR(INDEX('L2'!$G$6:$G$502,MATCH(N618,'L2'!$P$6:$P$502,0)),"  ")</f>
        <v xml:space="preserve">Y.7.19 -   </v>
      </c>
      <c r="P618" s="5" t="str">
        <f>P599&amp;"."&amp;RIGHT(P617,LEN(P617)-4)+1</f>
        <v>Y.8.19</v>
      </c>
      <c r="Q618" s="6" t="str">
        <f>P618&amp;" - "&amp;IFERROR(INDEX('L2'!$G$6:$G$502,MATCH(P618,'L2'!$P$6:$P$502,0)),"  ")</f>
        <v xml:space="preserve">Y.8.19 -   </v>
      </c>
      <c r="R618" s="5" t="str">
        <f>R599&amp;"."&amp;RIGHT(R617,LEN(R617)-4)+1</f>
        <v>Y.9.19</v>
      </c>
      <c r="S618" s="6" t="str">
        <f>R618&amp;" - "&amp;IFERROR(INDEX('L2'!$G$6:$G$502,MATCH(R618,'L2'!$P$6:$P$502,0)),"  ")</f>
        <v xml:space="preserve">Y.9.19 -   </v>
      </c>
      <c r="T618" s="5" t="str">
        <f>T599&amp;"."&amp;RIGHT(T617,LEN(T617)-5)+1</f>
        <v>Y.10.19</v>
      </c>
      <c r="U618" s="6" t="str">
        <f>T618&amp;" - "&amp;IFERROR(INDEX('L2'!$G$6:$G$502,MATCH(T618,'L2'!$P$6:$P$502,0)),"  ")</f>
        <v xml:space="preserve">Y.10.19 -   </v>
      </c>
    </row>
    <row r="619" spans="2:21" ht="16">
      <c r="B619" s="5" t="str">
        <f>B599&amp;"."&amp;RIGHT(B618,LEN(B618)-4)+1</f>
        <v>Y.1.20</v>
      </c>
      <c r="C619" s="6" t="str">
        <f>B619&amp;" - "&amp;IFERROR(INDEX('L2'!$G$6:$G$502,MATCH(B619,'L2'!$P$6:$P$502,0)),"  ")</f>
        <v xml:space="preserve">Y.1.20 -   </v>
      </c>
      <c r="D619" s="5" t="str">
        <f>D599&amp;"."&amp;RIGHT(D618,LEN(D618)-4)+1</f>
        <v>Y.2.20</v>
      </c>
      <c r="E619" s="6" t="str">
        <f>D619&amp;" - "&amp;IFERROR(INDEX('L2'!$G$6:$G$502,MATCH(D619,'L2'!$P$6:$P$502,0)),"  ")</f>
        <v xml:space="preserve">Y.2.20 -   </v>
      </c>
      <c r="F619" s="5" t="str">
        <f>F599&amp;"."&amp;RIGHT(F618,LEN(F618)-4)+1</f>
        <v>Y.3.20</v>
      </c>
      <c r="G619" s="6" t="str">
        <f>F619&amp;" - "&amp;IFERROR(INDEX('L2'!$G$6:$G$502,MATCH(F619,'L2'!$P$6:$P$502,0)),"  ")</f>
        <v xml:space="preserve">Y.3.20 -   </v>
      </c>
      <c r="H619" s="5" t="str">
        <f>H599&amp;"."&amp;RIGHT(H618,LEN(H618)-4)+1</f>
        <v>Y.4.20</v>
      </c>
      <c r="I619" s="6" t="str">
        <f>H619&amp;" - "&amp;IFERROR(INDEX('L2'!$G$6:$G$502,MATCH(H619,'L2'!$P$6:$P$502,0)),"  ")</f>
        <v xml:space="preserve">Y.4.20 -   </v>
      </c>
      <c r="J619" s="5" t="str">
        <f>J599&amp;"."&amp;RIGHT(J618,LEN(J618)-4)+1</f>
        <v>Y.5.20</v>
      </c>
      <c r="K619" s="6" t="str">
        <f>J619&amp;" - "&amp;IFERROR(INDEX('L2'!$G$6:$G$502,MATCH(J619,'L2'!$P$6:$P$502,0)),"  ")</f>
        <v xml:space="preserve">Y.5.20 -   </v>
      </c>
      <c r="L619" s="5" t="str">
        <f>L599&amp;"."&amp;RIGHT(L618,LEN(L618)-4)+1</f>
        <v>Y.6.20</v>
      </c>
      <c r="M619" s="6" t="str">
        <f>L619&amp;" - "&amp;IFERROR(INDEX('L2'!$G$6:$G$502,MATCH(L619,'L2'!$P$6:$P$502,0)),"  ")</f>
        <v xml:space="preserve">Y.6.20 -   </v>
      </c>
      <c r="N619" s="5" t="str">
        <f>N599&amp;"."&amp;RIGHT(N618,LEN(N618)-4)+1</f>
        <v>Y.7.20</v>
      </c>
      <c r="O619" s="6" t="str">
        <f>N619&amp;" - "&amp;IFERROR(INDEX('L2'!$G$6:$G$502,MATCH(N619,'L2'!$P$6:$P$502,0)),"  ")</f>
        <v xml:space="preserve">Y.7.20 -   </v>
      </c>
      <c r="P619" s="5" t="str">
        <f>P599&amp;"."&amp;RIGHT(P618,LEN(P618)-4)+1</f>
        <v>Y.8.20</v>
      </c>
      <c r="Q619" s="6" t="str">
        <f>P619&amp;" - "&amp;IFERROR(INDEX('L2'!$G$6:$G$502,MATCH(P619,'L2'!$P$6:$P$502,0)),"  ")</f>
        <v xml:space="preserve">Y.8.20 -   </v>
      </c>
      <c r="R619" s="5" t="str">
        <f>R599&amp;"."&amp;RIGHT(R618,LEN(R618)-4)+1</f>
        <v>Y.9.20</v>
      </c>
      <c r="S619" s="6" t="str">
        <f>R619&amp;" - "&amp;IFERROR(INDEX('L2'!$G$6:$G$502,MATCH(R619,'L2'!$P$6:$P$502,0)),"  ")</f>
        <v xml:space="preserve">Y.9.20 -   </v>
      </c>
      <c r="T619" s="5" t="str">
        <f>T599&amp;"."&amp;RIGHT(T618,LEN(T618)-5)+1</f>
        <v>Y.10.20</v>
      </c>
      <c r="U619" s="6" t="str">
        <f>T619&amp;" - "&amp;IFERROR(INDEX('L2'!$G$6:$G$502,MATCH(T619,'L2'!$P$6:$P$502,0)),"  ")</f>
        <v xml:space="preserve">Y.10.20 -   </v>
      </c>
    </row>
    <row r="621" spans="2:21" ht="16">
      <c r="B621" s="158" t="str">
        <f>"Level 3 - "&amp;INDEX($C$6:$C$31,MATCH($B$31,$B$6:$B$31,0))&amp;" ("&amp;$B$31&amp;")"</f>
        <v>Level 3 - Z -    (Z)</v>
      </c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</row>
    <row r="622" spans="2:21" ht="16">
      <c r="B622" s="18" t="str">
        <f>MID(B621,LEN(B621)-1,1)&amp;".1"</f>
        <v>Z.1</v>
      </c>
      <c r="C622" s="18" t="str">
        <f>IFERROR(INDEX('L2'!$E$6:$E$502,MATCH(B622,'L2'!$O$6:$O$502,0)),"  ")</f>
        <v xml:space="preserve">  </v>
      </c>
      <c r="D622" s="18" t="str">
        <f>LEFT(B622,1)&amp;"."&amp;RIGHT(B622,1)+1</f>
        <v>Z.2</v>
      </c>
      <c r="E622" s="18" t="str">
        <f>IFERROR(INDEX('L2'!$E$6:$E$502,MATCH(D622,'L2'!$O$6:$O$502,0)),"  ")</f>
        <v xml:space="preserve">  </v>
      </c>
      <c r="F622" s="18" t="str">
        <f>LEFT(D622,1)&amp;"."&amp;RIGHT(D622,1)+1</f>
        <v>Z.3</v>
      </c>
      <c r="G622" s="18" t="str">
        <f>IFERROR(INDEX('L2'!$E$6:$E$502,MATCH(F622,'L2'!$O$6:$O$502,0)),"  ")</f>
        <v xml:space="preserve">  </v>
      </c>
      <c r="H622" s="18" t="str">
        <f>LEFT(F622,1)&amp;"."&amp;RIGHT(F622,1)+1</f>
        <v>Z.4</v>
      </c>
      <c r="I622" s="18" t="str">
        <f>IFERROR(INDEX('L2'!$E$6:$E$502,MATCH(H622,'L2'!$O$6:$O$502,0)),"  ")</f>
        <v xml:space="preserve">  </v>
      </c>
      <c r="J622" s="18" t="str">
        <f>LEFT(H622,1)&amp;"."&amp;RIGHT(H622,1)+1</f>
        <v>Z.5</v>
      </c>
      <c r="K622" s="18" t="str">
        <f>IFERROR(INDEX('L2'!$E$6:$E$502,MATCH(J622,'L2'!$O$6:$O$502,0)),"  ")</f>
        <v xml:space="preserve">  </v>
      </c>
      <c r="L622" s="18" t="str">
        <f>LEFT(J622,1)&amp;"."&amp;RIGHT(J622,1)+1</f>
        <v>Z.6</v>
      </c>
      <c r="M622" s="18" t="str">
        <f>IFERROR(INDEX('L2'!$E$6:$E$502,MATCH(L622,'L2'!$O$6:$O$502,0)),"  ")</f>
        <v xml:space="preserve">  </v>
      </c>
      <c r="N622" s="18" t="str">
        <f>LEFT(L622,1)&amp;"."&amp;RIGHT(L622,1)+1</f>
        <v>Z.7</v>
      </c>
      <c r="O622" s="18" t="str">
        <f>IFERROR(INDEX('L2'!$E$6:$E$502,MATCH(N622,'L2'!$O$6:$O$502,0)),"  ")</f>
        <v xml:space="preserve">  </v>
      </c>
      <c r="P622" s="18" t="str">
        <f>LEFT(N622,1)&amp;"."&amp;RIGHT(N622,1)+1</f>
        <v>Z.8</v>
      </c>
      <c r="Q622" s="18" t="str">
        <f>IFERROR(INDEX('L2'!$E$6:$E$502,MATCH(P622,'L2'!$O$6:$O$502,0)),"  ")</f>
        <v xml:space="preserve">  </v>
      </c>
      <c r="R622" s="18" t="str">
        <f>LEFT(P622,1)&amp;"."&amp;RIGHT(P622,1)+1</f>
        <v>Z.9</v>
      </c>
      <c r="S622" s="18" t="str">
        <f>IFERROR(INDEX('L2'!$E$6:$E$502,MATCH(R622,'L2'!$O$6:$O$502,0)),"  ")</f>
        <v xml:space="preserve">  </v>
      </c>
      <c r="T622" s="18" t="str">
        <f>LEFT(R622,1)&amp;"."&amp;RIGHT(R622,1)+1</f>
        <v>Z.10</v>
      </c>
      <c r="U622" s="18" t="str">
        <f>IFERROR(INDEX('L2'!$E$6:$E$502,MATCH(T622,'L2'!$O$6:$O$502,0)),"  ")</f>
        <v xml:space="preserve">  </v>
      </c>
    </row>
    <row r="623" spans="2:21" ht="16">
      <c r="B623" s="5" t="str">
        <f>B622&amp;".1"</f>
        <v>Z.1.1</v>
      </c>
      <c r="C623" s="6" t="str">
        <f>B623&amp;" - "&amp;IFERROR(INDEX('L2'!$G$6:$G$502,MATCH(B623,'L2'!$P$6:$P$502,0)),"  ")</f>
        <v xml:space="preserve">Z.1.1 -   </v>
      </c>
      <c r="D623" s="5" t="str">
        <f>D622&amp;".1"</f>
        <v>Z.2.1</v>
      </c>
      <c r="E623" s="6" t="str">
        <f>D623&amp;" - "&amp;IFERROR(INDEX('L2'!$G$6:$G$502,MATCH(D623,'L2'!$P$6:$P$502,0)),"  ")</f>
        <v xml:space="preserve">Z.2.1 -   </v>
      </c>
      <c r="F623" s="5" t="str">
        <f>F622&amp;".1"</f>
        <v>Z.3.1</v>
      </c>
      <c r="G623" s="6" t="str">
        <f>F623&amp;" - "&amp;IFERROR(INDEX('L2'!$G$6:$G$502,MATCH(F623,'L2'!$P$6:$P$502,0)),"  ")</f>
        <v xml:space="preserve">Z.3.1 -   </v>
      </c>
      <c r="H623" s="5" t="str">
        <f>H622&amp;".1"</f>
        <v>Z.4.1</v>
      </c>
      <c r="I623" s="6" t="str">
        <f>H623&amp;" - "&amp;IFERROR(INDEX('L2'!$G$6:$G$502,MATCH(H623,'L2'!$P$6:$P$502,0)),"  ")</f>
        <v xml:space="preserve">Z.4.1 -   </v>
      </c>
      <c r="J623" s="5" t="str">
        <f>J622&amp;".1"</f>
        <v>Z.5.1</v>
      </c>
      <c r="K623" s="6" t="str">
        <f>J623&amp;" - "&amp;IFERROR(INDEX('L2'!$G$6:$G$502,MATCH(J623,'L2'!$P$6:$P$502,0)),"  ")</f>
        <v xml:space="preserve">Z.5.1 -   </v>
      </c>
      <c r="L623" s="5" t="str">
        <f>L622&amp;".1"</f>
        <v>Z.6.1</v>
      </c>
      <c r="M623" s="6" t="str">
        <f>L623&amp;" - "&amp;IFERROR(INDEX('L2'!$G$6:$G$502,MATCH(L623,'L2'!$P$6:$P$502,0)),"  ")</f>
        <v xml:space="preserve">Z.6.1 -   </v>
      </c>
      <c r="N623" s="5" t="str">
        <f>N622&amp;".1"</f>
        <v>Z.7.1</v>
      </c>
      <c r="O623" s="6" t="str">
        <f>N623&amp;" - "&amp;IFERROR(INDEX('L2'!$G$6:$G$502,MATCH(N623,'L2'!$P$6:$P$502,0)),"  ")</f>
        <v xml:space="preserve">Z.7.1 -   </v>
      </c>
      <c r="P623" s="5" t="str">
        <f>P622&amp;".1"</f>
        <v>Z.8.1</v>
      </c>
      <c r="Q623" s="6" t="str">
        <f>P623&amp;" - "&amp;IFERROR(INDEX('L2'!$G$6:$G$502,MATCH(P623,'L2'!$P$6:$P$502,0)),"  ")</f>
        <v xml:space="preserve">Z.8.1 -   </v>
      </c>
      <c r="R623" s="5" t="str">
        <f>R622&amp;".1"</f>
        <v>Z.9.1</v>
      </c>
      <c r="S623" s="6" t="str">
        <f>R623&amp;" - "&amp;IFERROR(INDEX('L2'!$G$6:$G$502,MATCH(R623,'L2'!$P$6:$P$502,0)),"  ")</f>
        <v xml:space="preserve">Z.9.1 -   </v>
      </c>
      <c r="T623" s="5" t="str">
        <f>T622&amp;".1"</f>
        <v>Z.10.1</v>
      </c>
      <c r="U623" s="6" t="str">
        <f>T623&amp;" - "&amp;IFERROR(INDEX('L2'!$G$6:$G$502,MATCH(T623,'L2'!$P$6:$P$502,0)),"  ")</f>
        <v xml:space="preserve">Z.10.1 -   </v>
      </c>
    </row>
    <row r="624" spans="2:21" ht="16">
      <c r="B624" s="5" t="str">
        <f>B622&amp;"."&amp;RIGHT(B623,LEN(B623)-4)+1</f>
        <v>Z.1.2</v>
      </c>
      <c r="C624" s="6" t="str">
        <f>B624&amp;" - "&amp;IFERROR(INDEX('L2'!$G$6:$G$502,MATCH(B624,'L2'!$P$6:$P$502,0)),"  ")</f>
        <v xml:space="preserve">Z.1.2 -   </v>
      </c>
      <c r="D624" s="5" t="str">
        <f>D622&amp;"."&amp;RIGHT(D623,LEN(D623)-4)+1</f>
        <v>Z.2.2</v>
      </c>
      <c r="E624" s="6" t="str">
        <f>D624&amp;" - "&amp;IFERROR(INDEX('L2'!$G$6:$G$502,MATCH(D624,'L2'!$P$6:$P$502,0)),"  ")</f>
        <v xml:space="preserve">Z.2.2 -   </v>
      </c>
      <c r="F624" s="5" t="str">
        <f>F622&amp;"."&amp;RIGHT(F623,LEN(F623)-4)+1</f>
        <v>Z.3.2</v>
      </c>
      <c r="G624" s="6" t="str">
        <f>F624&amp;" - "&amp;IFERROR(INDEX('L2'!$G$6:$G$502,MATCH(F624,'L2'!$P$6:$P$502,0)),"  ")</f>
        <v xml:space="preserve">Z.3.2 -   </v>
      </c>
      <c r="H624" s="5" t="str">
        <f>H622&amp;"."&amp;RIGHT(H623,LEN(H623)-4)+1</f>
        <v>Z.4.2</v>
      </c>
      <c r="I624" s="6" t="str">
        <f>H624&amp;" - "&amp;IFERROR(INDEX('L2'!$G$6:$G$502,MATCH(H624,'L2'!$P$6:$P$502,0)),"  ")</f>
        <v xml:space="preserve">Z.4.2 -   </v>
      </c>
      <c r="J624" s="5" t="str">
        <f>J622&amp;"."&amp;RIGHT(J623,LEN(J623)-4)+1</f>
        <v>Z.5.2</v>
      </c>
      <c r="K624" s="6" t="str">
        <f>J624&amp;" - "&amp;IFERROR(INDEX('L2'!$G$6:$G$502,MATCH(J624,'L2'!$P$6:$P$502,0)),"  ")</f>
        <v xml:space="preserve">Z.5.2 -   </v>
      </c>
      <c r="L624" s="5" t="str">
        <f>L622&amp;"."&amp;RIGHT(L623,LEN(L623)-4)+1</f>
        <v>Z.6.2</v>
      </c>
      <c r="M624" s="6" t="str">
        <f>L624&amp;" - "&amp;IFERROR(INDEX('L2'!$G$6:$G$502,MATCH(L624,'L2'!$P$6:$P$502,0)),"  ")</f>
        <v xml:space="preserve">Z.6.2 -   </v>
      </c>
      <c r="N624" s="5" t="str">
        <f>N622&amp;"."&amp;RIGHT(N623,LEN(N623)-4)+1</f>
        <v>Z.7.2</v>
      </c>
      <c r="O624" s="6" t="str">
        <f>N624&amp;" - "&amp;IFERROR(INDEX('L2'!$G$6:$G$502,MATCH(N624,'L2'!$P$6:$P$502,0)),"  ")</f>
        <v xml:space="preserve">Z.7.2 -   </v>
      </c>
      <c r="P624" s="5" t="str">
        <f>P622&amp;"."&amp;RIGHT(P623,LEN(P623)-4)+1</f>
        <v>Z.8.2</v>
      </c>
      <c r="Q624" s="6" t="str">
        <f>P624&amp;" - "&amp;IFERROR(INDEX('L2'!$G$6:$G$502,MATCH(P624,'L2'!$P$6:$P$502,0)),"  ")</f>
        <v xml:space="preserve">Z.8.2 -   </v>
      </c>
      <c r="R624" s="5" t="str">
        <f>R622&amp;"."&amp;RIGHT(R623,LEN(R623)-4)+1</f>
        <v>Z.9.2</v>
      </c>
      <c r="S624" s="6" t="str">
        <f>R624&amp;" - "&amp;IFERROR(INDEX('L2'!$G$6:$G$502,MATCH(R624,'L2'!$P$6:$P$502,0)),"  ")</f>
        <v xml:space="preserve">Z.9.2 -   </v>
      </c>
      <c r="T624" s="5" t="str">
        <f>T622&amp;"."&amp;RIGHT(T623,LEN(T623)-5)+1</f>
        <v>Z.10.2</v>
      </c>
      <c r="U624" s="6" t="str">
        <f>T624&amp;" - "&amp;IFERROR(INDEX('L2'!$G$6:$G$502,MATCH(T624,'L2'!$P$6:$P$502,0)),"  ")</f>
        <v xml:space="preserve">Z.10.2 -   </v>
      </c>
    </row>
    <row r="625" spans="2:21" ht="16">
      <c r="B625" s="5" t="str">
        <f>B622&amp;"."&amp;RIGHT(B624,LEN(B624)-4)+1</f>
        <v>Z.1.3</v>
      </c>
      <c r="C625" s="6" t="str">
        <f>B625&amp;" - "&amp;IFERROR(INDEX('L2'!$G$6:$G$502,MATCH(B625,'L2'!$P$6:$P$502,0)),"  ")</f>
        <v xml:space="preserve">Z.1.3 -   </v>
      </c>
      <c r="D625" s="5" t="str">
        <f>D622&amp;"."&amp;RIGHT(D624,LEN(D624)-4)+1</f>
        <v>Z.2.3</v>
      </c>
      <c r="E625" s="6" t="str">
        <f>D625&amp;" - "&amp;IFERROR(INDEX('L2'!$G$6:$G$502,MATCH(D625,'L2'!$P$6:$P$502,0)),"  ")</f>
        <v xml:space="preserve">Z.2.3 -   </v>
      </c>
      <c r="F625" s="5" t="str">
        <f>F622&amp;"."&amp;RIGHT(F624,LEN(F624)-4)+1</f>
        <v>Z.3.3</v>
      </c>
      <c r="G625" s="6" t="str">
        <f>F625&amp;" - "&amp;IFERROR(INDEX('L2'!$G$6:$G$502,MATCH(F625,'L2'!$P$6:$P$502,0)),"  ")</f>
        <v xml:space="preserve">Z.3.3 -   </v>
      </c>
      <c r="H625" s="5" t="str">
        <f>H622&amp;"."&amp;RIGHT(H624,LEN(H624)-4)+1</f>
        <v>Z.4.3</v>
      </c>
      <c r="I625" s="6" t="str">
        <f>H625&amp;" - "&amp;IFERROR(INDEX('L2'!$G$6:$G$502,MATCH(H625,'L2'!$P$6:$P$502,0)),"  ")</f>
        <v xml:space="preserve">Z.4.3 -   </v>
      </c>
      <c r="J625" s="5" t="str">
        <f>J622&amp;"."&amp;RIGHT(J624,LEN(J624)-4)+1</f>
        <v>Z.5.3</v>
      </c>
      <c r="K625" s="6" t="str">
        <f>J625&amp;" - "&amp;IFERROR(INDEX('L2'!$G$6:$G$502,MATCH(J625,'L2'!$P$6:$P$502,0)),"  ")</f>
        <v xml:space="preserve">Z.5.3 -   </v>
      </c>
      <c r="L625" s="5" t="str">
        <f>L622&amp;"."&amp;RIGHT(L624,LEN(L624)-4)+1</f>
        <v>Z.6.3</v>
      </c>
      <c r="M625" s="6" t="str">
        <f>L625&amp;" - "&amp;IFERROR(INDEX('L2'!$G$6:$G$502,MATCH(L625,'L2'!$P$6:$P$502,0)),"  ")</f>
        <v xml:space="preserve">Z.6.3 -   </v>
      </c>
      <c r="N625" s="5" t="str">
        <f>N622&amp;"."&amp;RIGHT(N624,LEN(N624)-4)+1</f>
        <v>Z.7.3</v>
      </c>
      <c r="O625" s="6" t="str">
        <f>N625&amp;" - "&amp;IFERROR(INDEX('L2'!$G$6:$G$502,MATCH(N625,'L2'!$P$6:$P$502,0)),"  ")</f>
        <v xml:space="preserve">Z.7.3 -   </v>
      </c>
      <c r="P625" s="5" t="str">
        <f>P622&amp;"."&amp;RIGHT(P624,LEN(P624)-4)+1</f>
        <v>Z.8.3</v>
      </c>
      <c r="Q625" s="6" t="str">
        <f>P625&amp;" - "&amp;IFERROR(INDEX('L2'!$G$6:$G$502,MATCH(P625,'L2'!$P$6:$P$502,0)),"  ")</f>
        <v xml:space="preserve">Z.8.3 -   </v>
      </c>
      <c r="R625" s="5" t="str">
        <f>R622&amp;"."&amp;RIGHT(R624,LEN(R624)-4)+1</f>
        <v>Z.9.3</v>
      </c>
      <c r="S625" s="6" t="str">
        <f>R625&amp;" - "&amp;IFERROR(INDEX('L2'!$G$6:$G$502,MATCH(R625,'L2'!$P$6:$P$502,0)),"  ")</f>
        <v xml:space="preserve">Z.9.3 -   </v>
      </c>
      <c r="T625" s="5" t="str">
        <f>T622&amp;"."&amp;RIGHT(T624,LEN(T624)-5)+1</f>
        <v>Z.10.3</v>
      </c>
      <c r="U625" s="6" t="str">
        <f>T625&amp;" - "&amp;IFERROR(INDEX('L2'!$G$6:$G$502,MATCH(T625,'L2'!$P$6:$P$502,0)),"  ")</f>
        <v xml:space="preserve">Z.10.3 -   </v>
      </c>
    </row>
    <row r="626" spans="2:21" ht="16">
      <c r="B626" s="5" t="str">
        <f>B622&amp;"."&amp;RIGHT(B625,LEN(B625)-4)+1</f>
        <v>Z.1.4</v>
      </c>
      <c r="C626" s="6" t="str">
        <f>B626&amp;" - "&amp;IFERROR(INDEX('L2'!$G$6:$G$502,MATCH(B626,'L2'!$P$6:$P$502,0)),"  ")</f>
        <v xml:space="preserve">Z.1.4 -   </v>
      </c>
      <c r="D626" s="5" t="str">
        <f>D622&amp;"."&amp;RIGHT(D625,LEN(D625)-4)+1</f>
        <v>Z.2.4</v>
      </c>
      <c r="E626" s="6" t="str">
        <f>D626&amp;" - "&amp;IFERROR(INDEX('L2'!$G$6:$G$502,MATCH(D626,'L2'!$P$6:$P$502,0)),"  ")</f>
        <v xml:space="preserve">Z.2.4 -   </v>
      </c>
      <c r="F626" s="5" t="str">
        <f>F622&amp;"."&amp;RIGHT(F625,LEN(F625)-4)+1</f>
        <v>Z.3.4</v>
      </c>
      <c r="G626" s="6" t="str">
        <f>F626&amp;" - "&amp;IFERROR(INDEX('L2'!$G$6:$G$502,MATCH(F626,'L2'!$P$6:$P$502,0)),"  ")</f>
        <v xml:space="preserve">Z.3.4 -   </v>
      </c>
      <c r="H626" s="5" t="str">
        <f>H622&amp;"."&amp;RIGHT(H625,LEN(H625)-4)+1</f>
        <v>Z.4.4</v>
      </c>
      <c r="I626" s="6" t="str">
        <f>H626&amp;" - "&amp;IFERROR(INDEX('L2'!$G$6:$G$502,MATCH(H626,'L2'!$P$6:$P$502,0)),"  ")</f>
        <v xml:space="preserve">Z.4.4 -   </v>
      </c>
      <c r="J626" s="5" t="str">
        <f>J622&amp;"."&amp;RIGHT(J625,LEN(J625)-4)+1</f>
        <v>Z.5.4</v>
      </c>
      <c r="K626" s="6" t="str">
        <f>J626&amp;" - "&amp;IFERROR(INDEX('L2'!$G$6:$G$502,MATCH(J626,'L2'!$P$6:$P$502,0)),"  ")</f>
        <v xml:space="preserve">Z.5.4 -   </v>
      </c>
      <c r="L626" s="5" t="str">
        <f>L622&amp;"."&amp;RIGHT(L625,LEN(L625)-4)+1</f>
        <v>Z.6.4</v>
      </c>
      <c r="M626" s="6" t="str">
        <f>L626&amp;" - "&amp;IFERROR(INDEX('L2'!$G$6:$G$502,MATCH(L626,'L2'!$P$6:$P$502,0)),"  ")</f>
        <v xml:space="preserve">Z.6.4 -   </v>
      </c>
      <c r="N626" s="5" t="str">
        <f>N622&amp;"."&amp;RIGHT(N625,LEN(N625)-4)+1</f>
        <v>Z.7.4</v>
      </c>
      <c r="O626" s="6" t="str">
        <f>N626&amp;" - "&amp;IFERROR(INDEX('L2'!$G$6:$G$502,MATCH(N626,'L2'!$P$6:$P$502,0)),"  ")</f>
        <v xml:space="preserve">Z.7.4 -   </v>
      </c>
      <c r="P626" s="5" t="str">
        <f>P622&amp;"."&amp;RIGHT(P625,LEN(P625)-4)+1</f>
        <v>Z.8.4</v>
      </c>
      <c r="Q626" s="6" t="str">
        <f>P626&amp;" - "&amp;IFERROR(INDEX('L2'!$G$6:$G$502,MATCH(P626,'L2'!$P$6:$P$502,0)),"  ")</f>
        <v xml:space="preserve">Z.8.4 -   </v>
      </c>
      <c r="R626" s="5" t="str">
        <f>R622&amp;"."&amp;RIGHT(R625,LEN(R625)-4)+1</f>
        <v>Z.9.4</v>
      </c>
      <c r="S626" s="6" t="str">
        <f>R626&amp;" - "&amp;IFERROR(INDEX('L2'!$G$6:$G$502,MATCH(R626,'L2'!$P$6:$P$502,0)),"  ")</f>
        <v xml:space="preserve">Z.9.4 -   </v>
      </c>
      <c r="T626" s="5" t="str">
        <f>T622&amp;"."&amp;RIGHT(T625,LEN(T625)-5)+1</f>
        <v>Z.10.4</v>
      </c>
      <c r="U626" s="6" t="str">
        <f>T626&amp;" - "&amp;IFERROR(INDEX('L2'!$G$6:$G$502,MATCH(T626,'L2'!$P$6:$P$502,0)),"  ")</f>
        <v xml:space="preserve">Z.10.4 -   </v>
      </c>
    </row>
    <row r="627" spans="2:21" ht="16">
      <c r="B627" s="5" t="str">
        <f>B622&amp;"."&amp;RIGHT(B626,LEN(B626)-4)+1</f>
        <v>Z.1.5</v>
      </c>
      <c r="C627" s="6" t="str">
        <f>B627&amp;" - "&amp;IFERROR(INDEX('L2'!$G$6:$G$502,MATCH(B627,'L2'!$P$6:$P$502,0)),"  ")</f>
        <v xml:space="preserve">Z.1.5 -   </v>
      </c>
      <c r="D627" s="5" t="str">
        <f>D622&amp;"."&amp;RIGHT(D626,LEN(D626)-4)+1</f>
        <v>Z.2.5</v>
      </c>
      <c r="E627" s="6" t="str">
        <f>D627&amp;" - "&amp;IFERROR(INDEX('L2'!$G$6:$G$502,MATCH(D627,'L2'!$P$6:$P$502,0)),"  ")</f>
        <v xml:space="preserve">Z.2.5 -   </v>
      </c>
      <c r="F627" s="5" t="str">
        <f>F622&amp;"."&amp;RIGHT(F626,LEN(F626)-4)+1</f>
        <v>Z.3.5</v>
      </c>
      <c r="G627" s="6" t="str">
        <f>F627&amp;" - "&amp;IFERROR(INDEX('L2'!$G$6:$G$502,MATCH(F627,'L2'!$P$6:$P$502,0)),"  ")</f>
        <v xml:space="preserve">Z.3.5 -   </v>
      </c>
      <c r="H627" s="5" t="str">
        <f>H622&amp;"."&amp;RIGHT(H626,LEN(H626)-4)+1</f>
        <v>Z.4.5</v>
      </c>
      <c r="I627" s="6" t="str">
        <f>H627&amp;" - "&amp;IFERROR(INDEX('L2'!$G$6:$G$502,MATCH(H627,'L2'!$P$6:$P$502,0)),"  ")</f>
        <v xml:space="preserve">Z.4.5 -   </v>
      </c>
      <c r="J627" s="5" t="str">
        <f>J622&amp;"."&amp;RIGHT(J626,LEN(J626)-4)+1</f>
        <v>Z.5.5</v>
      </c>
      <c r="K627" s="6" t="str">
        <f>J627&amp;" - "&amp;IFERROR(INDEX('L2'!$G$6:$G$502,MATCH(J627,'L2'!$P$6:$P$502,0)),"  ")</f>
        <v xml:space="preserve">Z.5.5 -   </v>
      </c>
      <c r="L627" s="5" t="str">
        <f>L622&amp;"."&amp;RIGHT(L626,LEN(L626)-4)+1</f>
        <v>Z.6.5</v>
      </c>
      <c r="M627" s="6" t="str">
        <f>L627&amp;" - "&amp;IFERROR(INDEX('L2'!$G$6:$G$502,MATCH(L627,'L2'!$P$6:$P$502,0)),"  ")</f>
        <v xml:space="preserve">Z.6.5 -   </v>
      </c>
      <c r="N627" s="5" t="str">
        <f>N622&amp;"."&amp;RIGHT(N626,LEN(N626)-4)+1</f>
        <v>Z.7.5</v>
      </c>
      <c r="O627" s="6" t="str">
        <f>N627&amp;" - "&amp;IFERROR(INDEX('L2'!$G$6:$G$502,MATCH(N627,'L2'!$P$6:$P$502,0)),"  ")</f>
        <v xml:space="preserve">Z.7.5 -   </v>
      </c>
      <c r="P627" s="5" t="str">
        <f>P622&amp;"."&amp;RIGHT(P626,LEN(P626)-4)+1</f>
        <v>Z.8.5</v>
      </c>
      <c r="Q627" s="6" t="str">
        <f>P627&amp;" - "&amp;IFERROR(INDEX('L2'!$G$6:$G$502,MATCH(P627,'L2'!$P$6:$P$502,0)),"  ")</f>
        <v xml:space="preserve">Z.8.5 -   </v>
      </c>
      <c r="R627" s="5" t="str">
        <f>R622&amp;"."&amp;RIGHT(R626,LEN(R626)-4)+1</f>
        <v>Z.9.5</v>
      </c>
      <c r="S627" s="6" t="str">
        <f>R627&amp;" - "&amp;IFERROR(INDEX('L2'!$G$6:$G$502,MATCH(R627,'L2'!$P$6:$P$502,0)),"  ")</f>
        <v xml:space="preserve">Z.9.5 -   </v>
      </c>
      <c r="T627" s="5" t="str">
        <f>T622&amp;"."&amp;RIGHT(T626,LEN(T626)-5)+1</f>
        <v>Z.10.5</v>
      </c>
      <c r="U627" s="6" t="str">
        <f>T627&amp;" - "&amp;IFERROR(INDEX('L2'!$G$6:$G$502,MATCH(T627,'L2'!$P$6:$P$502,0)),"  ")</f>
        <v xml:space="preserve">Z.10.5 -   </v>
      </c>
    </row>
    <row r="628" spans="2:21" ht="16">
      <c r="B628" s="5" t="str">
        <f>B622&amp;"."&amp;RIGHT(B627,LEN(B627)-4)+1</f>
        <v>Z.1.6</v>
      </c>
      <c r="C628" s="6" t="str">
        <f>B628&amp;" - "&amp;IFERROR(INDEX('L2'!$G$6:$G$502,MATCH(B628,'L2'!$P$6:$P$502,0)),"  ")</f>
        <v xml:space="preserve">Z.1.6 -   </v>
      </c>
      <c r="D628" s="5" t="str">
        <f>D622&amp;"."&amp;RIGHT(D627,LEN(D627)-4)+1</f>
        <v>Z.2.6</v>
      </c>
      <c r="E628" s="6" t="str">
        <f>D628&amp;" - "&amp;IFERROR(INDEX('L2'!$G$6:$G$502,MATCH(D628,'L2'!$P$6:$P$502,0)),"  ")</f>
        <v xml:space="preserve">Z.2.6 -   </v>
      </c>
      <c r="F628" s="5" t="str">
        <f>F622&amp;"."&amp;RIGHT(F627,LEN(F627)-4)+1</f>
        <v>Z.3.6</v>
      </c>
      <c r="G628" s="6" t="str">
        <f>F628&amp;" - "&amp;IFERROR(INDEX('L2'!$G$6:$G$502,MATCH(F628,'L2'!$P$6:$P$502,0)),"  ")</f>
        <v xml:space="preserve">Z.3.6 -   </v>
      </c>
      <c r="H628" s="5" t="str">
        <f>H622&amp;"."&amp;RIGHT(H627,LEN(H627)-4)+1</f>
        <v>Z.4.6</v>
      </c>
      <c r="I628" s="6" t="str">
        <f>H628&amp;" - "&amp;IFERROR(INDEX('L2'!$G$6:$G$502,MATCH(H628,'L2'!$P$6:$P$502,0)),"  ")</f>
        <v xml:space="preserve">Z.4.6 -   </v>
      </c>
      <c r="J628" s="5" t="str">
        <f>J622&amp;"."&amp;RIGHT(J627,LEN(J627)-4)+1</f>
        <v>Z.5.6</v>
      </c>
      <c r="K628" s="6" t="str">
        <f>J628&amp;" - "&amp;IFERROR(INDEX('L2'!$G$6:$G$502,MATCH(J628,'L2'!$P$6:$P$502,0)),"  ")</f>
        <v xml:space="preserve">Z.5.6 -   </v>
      </c>
      <c r="L628" s="5" t="str">
        <f>L622&amp;"."&amp;RIGHT(L627,LEN(L627)-4)+1</f>
        <v>Z.6.6</v>
      </c>
      <c r="M628" s="6" t="str">
        <f>L628&amp;" - "&amp;IFERROR(INDEX('L2'!$G$6:$G$502,MATCH(L628,'L2'!$P$6:$P$502,0)),"  ")</f>
        <v xml:space="preserve">Z.6.6 -   </v>
      </c>
      <c r="N628" s="5" t="str">
        <f>N622&amp;"."&amp;RIGHT(N627,LEN(N627)-4)+1</f>
        <v>Z.7.6</v>
      </c>
      <c r="O628" s="6" t="str">
        <f>N628&amp;" - "&amp;IFERROR(INDEX('L2'!$G$6:$G$502,MATCH(N628,'L2'!$P$6:$P$502,0)),"  ")</f>
        <v xml:space="preserve">Z.7.6 -   </v>
      </c>
      <c r="P628" s="5" t="str">
        <f>P622&amp;"."&amp;RIGHT(P627,LEN(P627)-4)+1</f>
        <v>Z.8.6</v>
      </c>
      <c r="Q628" s="6" t="str">
        <f>P628&amp;" - "&amp;IFERROR(INDEX('L2'!$G$6:$G$502,MATCH(P628,'L2'!$P$6:$P$502,0)),"  ")</f>
        <v xml:space="preserve">Z.8.6 -   </v>
      </c>
      <c r="R628" s="5" t="str">
        <f>R622&amp;"."&amp;RIGHT(R627,LEN(R627)-4)+1</f>
        <v>Z.9.6</v>
      </c>
      <c r="S628" s="6" t="str">
        <f>R628&amp;" - "&amp;IFERROR(INDEX('L2'!$G$6:$G$502,MATCH(R628,'L2'!$P$6:$P$502,0)),"  ")</f>
        <v xml:space="preserve">Z.9.6 -   </v>
      </c>
      <c r="T628" s="5" t="str">
        <f>T622&amp;"."&amp;RIGHT(T627,LEN(T627)-5)+1</f>
        <v>Z.10.6</v>
      </c>
      <c r="U628" s="6" t="str">
        <f>T628&amp;" - "&amp;IFERROR(INDEX('L2'!$G$6:$G$502,MATCH(T628,'L2'!$P$6:$P$502,0)),"  ")</f>
        <v xml:space="preserve">Z.10.6 -   </v>
      </c>
    </row>
    <row r="629" spans="2:21" ht="16">
      <c r="B629" s="5" t="str">
        <f>B622&amp;"."&amp;RIGHT(B628,LEN(B628)-4)+1</f>
        <v>Z.1.7</v>
      </c>
      <c r="C629" s="6" t="str">
        <f>B629&amp;" - "&amp;IFERROR(INDEX('L2'!$G$6:$G$502,MATCH(B629,'L2'!$P$6:$P$502,0)),"  ")</f>
        <v xml:space="preserve">Z.1.7 -   </v>
      </c>
      <c r="D629" s="5" t="str">
        <f>D622&amp;"."&amp;RIGHT(D628,LEN(D628)-4)+1</f>
        <v>Z.2.7</v>
      </c>
      <c r="E629" s="6" t="str">
        <f>D629&amp;" - "&amp;IFERROR(INDEX('L2'!$G$6:$G$502,MATCH(D629,'L2'!$P$6:$P$502,0)),"  ")</f>
        <v xml:space="preserve">Z.2.7 -   </v>
      </c>
      <c r="F629" s="5" t="str">
        <f>F622&amp;"."&amp;RIGHT(F628,LEN(F628)-4)+1</f>
        <v>Z.3.7</v>
      </c>
      <c r="G629" s="6" t="str">
        <f>F629&amp;" - "&amp;IFERROR(INDEX('L2'!$G$6:$G$502,MATCH(F629,'L2'!$P$6:$P$502,0)),"  ")</f>
        <v xml:space="preserve">Z.3.7 -   </v>
      </c>
      <c r="H629" s="5" t="str">
        <f>H622&amp;"."&amp;RIGHT(H628,LEN(H628)-4)+1</f>
        <v>Z.4.7</v>
      </c>
      <c r="I629" s="6" t="str">
        <f>H629&amp;" - "&amp;IFERROR(INDEX('L2'!$G$6:$G$502,MATCH(H629,'L2'!$P$6:$P$502,0)),"  ")</f>
        <v xml:space="preserve">Z.4.7 -   </v>
      </c>
      <c r="J629" s="5" t="str">
        <f>J622&amp;"."&amp;RIGHT(J628,LEN(J628)-4)+1</f>
        <v>Z.5.7</v>
      </c>
      <c r="K629" s="6" t="str">
        <f>J629&amp;" - "&amp;IFERROR(INDEX('L2'!$G$6:$G$502,MATCH(J629,'L2'!$P$6:$P$502,0)),"  ")</f>
        <v xml:space="preserve">Z.5.7 -   </v>
      </c>
      <c r="L629" s="5" t="str">
        <f>L622&amp;"."&amp;RIGHT(L628,LEN(L628)-4)+1</f>
        <v>Z.6.7</v>
      </c>
      <c r="M629" s="6" t="str">
        <f>L629&amp;" - "&amp;IFERROR(INDEX('L2'!$G$6:$G$502,MATCH(L629,'L2'!$P$6:$P$502,0)),"  ")</f>
        <v xml:space="preserve">Z.6.7 -   </v>
      </c>
      <c r="N629" s="5" t="str">
        <f>N622&amp;"."&amp;RIGHT(N628,LEN(N628)-4)+1</f>
        <v>Z.7.7</v>
      </c>
      <c r="O629" s="6" t="str">
        <f>N629&amp;" - "&amp;IFERROR(INDEX('L2'!$G$6:$G$502,MATCH(N629,'L2'!$P$6:$P$502,0)),"  ")</f>
        <v xml:space="preserve">Z.7.7 -   </v>
      </c>
      <c r="P629" s="5" t="str">
        <f>P622&amp;"."&amp;RIGHT(P628,LEN(P628)-4)+1</f>
        <v>Z.8.7</v>
      </c>
      <c r="Q629" s="6" t="str">
        <f>P629&amp;" - "&amp;IFERROR(INDEX('L2'!$G$6:$G$502,MATCH(P629,'L2'!$P$6:$P$502,0)),"  ")</f>
        <v xml:space="preserve">Z.8.7 -   </v>
      </c>
      <c r="R629" s="5" t="str">
        <f>R622&amp;"."&amp;RIGHT(R628,LEN(R628)-4)+1</f>
        <v>Z.9.7</v>
      </c>
      <c r="S629" s="6" t="str">
        <f>R629&amp;" - "&amp;IFERROR(INDEX('L2'!$G$6:$G$502,MATCH(R629,'L2'!$P$6:$P$502,0)),"  ")</f>
        <v xml:space="preserve">Z.9.7 -   </v>
      </c>
      <c r="T629" s="5" t="str">
        <f>T622&amp;"."&amp;RIGHT(T628,LEN(T628)-5)+1</f>
        <v>Z.10.7</v>
      </c>
      <c r="U629" s="6" t="str">
        <f>T629&amp;" - "&amp;IFERROR(INDEX('L2'!$G$6:$G$502,MATCH(T629,'L2'!$P$6:$P$502,0)),"  ")</f>
        <v xml:space="preserve">Z.10.7 -   </v>
      </c>
    </row>
    <row r="630" spans="2:21" ht="16">
      <c r="B630" s="5" t="str">
        <f>B622&amp;"."&amp;RIGHT(B629,LEN(B629)-4)+1</f>
        <v>Z.1.8</v>
      </c>
      <c r="C630" s="6" t="str">
        <f>B630&amp;" - "&amp;IFERROR(INDEX('L2'!$G$6:$G$502,MATCH(B630,'L2'!$P$6:$P$502,0)),"  ")</f>
        <v xml:space="preserve">Z.1.8 -   </v>
      </c>
      <c r="D630" s="5" t="str">
        <f>D622&amp;"."&amp;RIGHT(D629,LEN(D629)-4)+1</f>
        <v>Z.2.8</v>
      </c>
      <c r="E630" s="6" t="str">
        <f>D630&amp;" - "&amp;IFERROR(INDEX('L2'!$G$6:$G$502,MATCH(D630,'L2'!$P$6:$P$502,0)),"  ")</f>
        <v xml:space="preserve">Z.2.8 -   </v>
      </c>
      <c r="F630" s="5" t="str">
        <f>F622&amp;"."&amp;RIGHT(F629,LEN(F629)-4)+1</f>
        <v>Z.3.8</v>
      </c>
      <c r="G630" s="6" t="str">
        <f>F630&amp;" - "&amp;IFERROR(INDEX('L2'!$G$6:$G$502,MATCH(F630,'L2'!$P$6:$P$502,0)),"  ")</f>
        <v xml:space="preserve">Z.3.8 -   </v>
      </c>
      <c r="H630" s="5" t="str">
        <f>H622&amp;"."&amp;RIGHT(H629,LEN(H629)-4)+1</f>
        <v>Z.4.8</v>
      </c>
      <c r="I630" s="6" t="str">
        <f>H630&amp;" - "&amp;IFERROR(INDEX('L2'!$G$6:$G$502,MATCH(H630,'L2'!$P$6:$P$502,0)),"  ")</f>
        <v xml:space="preserve">Z.4.8 -   </v>
      </c>
      <c r="J630" s="5" t="str">
        <f>J622&amp;"."&amp;RIGHT(J629,LEN(J629)-4)+1</f>
        <v>Z.5.8</v>
      </c>
      <c r="K630" s="6" t="str">
        <f>J630&amp;" - "&amp;IFERROR(INDEX('L2'!$G$6:$G$502,MATCH(J630,'L2'!$P$6:$P$502,0)),"  ")</f>
        <v xml:space="preserve">Z.5.8 -   </v>
      </c>
      <c r="L630" s="5" t="str">
        <f>L622&amp;"."&amp;RIGHT(L629,LEN(L629)-4)+1</f>
        <v>Z.6.8</v>
      </c>
      <c r="M630" s="6" t="str">
        <f>L630&amp;" - "&amp;IFERROR(INDEX('L2'!$G$6:$G$502,MATCH(L630,'L2'!$P$6:$P$502,0)),"  ")</f>
        <v xml:space="preserve">Z.6.8 -   </v>
      </c>
      <c r="N630" s="5" t="str">
        <f>N622&amp;"."&amp;RIGHT(N629,LEN(N629)-4)+1</f>
        <v>Z.7.8</v>
      </c>
      <c r="O630" s="6" t="str">
        <f>N630&amp;" - "&amp;IFERROR(INDEX('L2'!$G$6:$G$502,MATCH(N630,'L2'!$P$6:$P$502,0)),"  ")</f>
        <v xml:space="preserve">Z.7.8 -   </v>
      </c>
      <c r="P630" s="5" t="str">
        <f>P622&amp;"."&amp;RIGHT(P629,LEN(P629)-4)+1</f>
        <v>Z.8.8</v>
      </c>
      <c r="Q630" s="6" t="str">
        <f>P630&amp;" - "&amp;IFERROR(INDEX('L2'!$G$6:$G$502,MATCH(P630,'L2'!$P$6:$P$502,0)),"  ")</f>
        <v xml:space="preserve">Z.8.8 -   </v>
      </c>
      <c r="R630" s="5" t="str">
        <f>R622&amp;"."&amp;RIGHT(R629,LEN(R629)-4)+1</f>
        <v>Z.9.8</v>
      </c>
      <c r="S630" s="6" t="str">
        <f>R630&amp;" - "&amp;IFERROR(INDEX('L2'!$G$6:$G$502,MATCH(R630,'L2'!$P$6:$P$502,0)),"  ")</f>
        <v xml:space="preserve">Z.9.8 -   </v>
      </c>
      <c r="T630" s="5" t="str">
        <f>T622&amp;"."&amp;RIGHT(T629,LEN(T629)-5)+1</f>
        <v>Z.10.8</v>
      </c>
      <c r="U630" s="6" t="str">
        <f>T630&amp;" - "&amp;IFERROR(INDEX('L2'!$G$6:$G$502,MATCH(T630,'L2'!$P$6:$P$502,0)),"  ")</f>
        <v xml:space="preserve">Z.10.8 -   </v>
      </c>
    </row>
    <row r="631" spans="2:21" ht="16">
      <c r="B631" s="5" t="str">
        <f>B622&amp;"."&amp;RIGHT(B630,LEN(B630)-4)+1</f>
        <v>Z.1.9</v>
      </c>
      <c r="C631" s="6" t="str">
        <f>B631&amp;" - "&amp;IFERROR(INDEX('L2'!$G$6:$G$502,MATCH(B631,'L2'!$P$6:$P$502,0)),"  ")</f>
        <v xml:space="preserve">Z.1.9 -   </v>
      </c>
      <c r="D631" s="5" t="str">
        <f>D622&amp;"."&amp;RIGHT(D630,LEN(D630)-4)+1</f>
        <v>Z.2.9</v>
      </c>
      <c r="E631" s="6" t="str">
        <f>D631&amp;" - "&amp;IFERROR(INDEX('L2'!$G$6:$G$502,MATCH(D631,'L2'!$P$6:$P$502,0)),"  ")</f>
        <v xml:space="preserve">Z.2.9 -   </v>
      </c>
      <c r="F631" s="5" t="str">
        <f>F622&amp;"."&amp;RIGHT(F630,LEN(F630)-4)+1</f>
        <v>Z.3.9</v>
      </c>
      <c r="G631" s="6" t="str">
        <f>F631&amp;" - "&amp;IFERROR(INDEX('L2'!$G$6:$G$502,MATCH(F631,'L2'!$P$6:$P$502,0)),"  ")</f>
        <v xml:space="preserve">Z.3.9 -   </v>
      </c>
      <c r="H631" s="5" t="str">
        <f>H622&amp;"."&amp;RIGHT(H630,LEN(H630)-4)+1</f>
        <v>Z.4.9</v>
      </c>
      <c r="I631" s="6" t="str">
        <f>H631&amp;" - "&amp;IFERROR(INDEX('L2'!$G$6:$G$502,MATCH(H631,'L2'!$P$6:$P$502,0)),"  ")</f>
        <v xml:space="preserve">Z.4.9 -   </v>
      </c>
      <c r="J631" s="5" t="str">
        <f>J622&amp;"."&amp;RIGHT(J630,LEN(J630)-4)+1</f>
        <v>Z.5.9</v>
      </c>
      <c r="K631" s="6" t="str">
        <f>J631&amp;" - "&amp;IFERROR(INDEX('L2'!$G$6:$G$502,MATCH(J631,'L2'!$P$6:$P$502,0)),"  ")</f>
        <v xml:space="preserve">Z.5.9 -   </v>
      </c>
      <c r="L631" s="5" t="str">
        <f>L622&amp;"."&amp;RIGHT(L630,LEN(L630)-4)+1</f>
        <v>Z.6.9</v>
      </c>
      <c r="M631" s="6" t="str">
        <f>L631&amp;" - "&amp;IFERROR(INDEX('L2'!$G$6:$G$502,MATCH(L631,'L2'!$P$6:$P$502,0)),"  ")</f>
        <v xml:space="preserve">Z.6.9 -   </v>
      </c>
      <c r="N631" s="5" t="str">
        <f>N622&amp;"."&amp;RIGHT(N630,LEN(N630)-4)+1</f>
        <v>Z.7.9</v>
      </c>
      <c r="O631" s="6" t="str">
        <f>N631&amp;" - "&amp;IFERROR(INDEX('L2'!$G$6:$G$502,MATCH(N631,'L2'!$P$6:$P$502,0)),"  ")</f>
        <v xml:space="preserve">Z.7.9 -   </v>
      </c>
      <c r="P631" s="5" t="str">
        <f>P622&amp;"."&amp;RIGHT(P630,LEN(P630)-4)+1</f>
        <v>Z.8.9</v>
      </c>
      <c r="Q631" s="6" t="str">
        <f>P631&amp;" - "&amp;IFERROR(INDEX('L2'!$G$6:$G$502,MATCH(P631,'L2'!$P$6:$P$502,0)),"  ")</f>
        <v xml:space="preserve">Z.8.9 -   </v>
      </c>
      <c r="R631" s="5" t="str">
        <f>R622&amp;"."&amp;RIGHT(R630,LEN(R630)-4)+1</f>
        <v>Z.9.9</v>
      </c>
      <c r="S631" s="6" t="str">
        <f>R631&amp;" - "&amp;IFERROR(INDEX('L2'!$G$6:$G$502,MATCH(R631,'L2'!$P$6:$P$502,0)),"  ")</f>
        <v xml:space="preserve">Z.9.9 -   </v>
      </c>
      <c r="T631" s="5" t="str">
        <f>T622&amp;"."&amp;RIGHT(T630,LEN(T630)-5)+1</f>
        <v>Z.10.9</v>
      </c>
      <c r="U631" s="6" t="str">
        <f>T631&amp;" - "&amp;IFERROR(INDEX('L2'!$G$6:$G$502,MATCH(T631,'L2'!$P$6:$P$502,0)),"  ")</f>
        <v xml:space="preserve">Z.10.9 -   </v>
      </c>
    </row>
    <row r="632" spans="2:21" ht="16">
      <c r="B632" s="5" t="str">
        <f>B622&amp;"."&amp;RIGHT(B631,LEN(B631)-4)+1</f>
        <v>Z.1.10</v>
      </c>
      <c r="C632" s="6" t="str">
        <f>B632&amp;" - "&amp;IFERROR(INDEX('L2'!$G$6:$G$502,MATCH(B632,'L2'!$P$6:$P$502,0)),"  ")</f>
        <v xml:space="preserve">Z.1.10 -   </v>
      </c>
      <c r="D632" s="5" t="str">
        <f>D622&amp;"."&amp;RIGHT(D631,LEN(D631)-4)+1</f>
        <v>Z.2.10</v>
      </c>
      <c r="E632" s="6" t="str">
        <f>D632&amp;" - "&amp;IFERROR(INDEX('L2'!$G$6:$G$502,MATCH(D632,'L2'!$P$6:$P$502,0)),"  ")</f>
        <v xml:space="preserve">Z.2.10 -   </v>
      </c>
      <c r="F632" s="5" t="str">
        <f>F622&amp;"."&amp;RIGHT(F631,LEN(F631)-4)+1</f>
        <v>Z.3.10</v>
      </c>
      <c r="G632" s="6" t="str">
        <f>F632&amp;" - "&amp;IFERROR(INDEX('L2'!$G$6:$G$502,MATCH(F632,'L2'!$P$6:$P$502,0)),"  ")</f>
        <v xml:space="preserve">Z.3.10 -   </v>
      </c>
      <c r="H632" s="5" t="str">
        <f>H622&amp;"."&amp;RIGHT(H631,LEN(H631)-4)+1</f>
        <v>Z.4.10</v>
      </c>
      <c r="I632" s="6" t="str">
        <f>H632&amp;" - "&amp;IFERROR(INDEX('L2'!$G$6:$G$502,MATCH(H632,'L2'!$P$6:$P$502,0)),"  ")</f>
        <v xml:space="preserve">Z.4.10 -   </v>
      </c>
      <c r="J632" s="5" t="str">
        <f>J622&amp;"."&amp;RIGHT(J631,LEN(J631)-4)+1</f>
        <v>Z.5.10</v>
      </c>
      <c r="K632" s="6" t="str">
        <f>J632&amp;" - "&amp;IFERROR(INDEX('L2'!$G$6:$G$502,MATCH(J632,'L2'!$P$6:$P$502,0)),"  ")</f>
        <v xml:space="preserve">Z.5.10 -   </v>
      </c>
      <c r="L632" s="5" t="str">
        <f>L622&amp;"."&amp;RIGHT(L631,LEN(L631)-4)+1</f>
        <v>Z.6.10</v>
      </c>
      <c r="M632" s="6" t="str">
        <f>L632&amp;" - "&amp;IFERROR(INDEX('L2'!$G$6:$G$502,MATCH(L632,'L2'!$P$6:$P$502,0)),"  ")</f>
        <v xml:space="preserve">Z.6.10 -   </v>
      </c>
      <c r="N632" s="5" t="str">
        <f>N622&amp;"."&amp;RIGHT(N631,LEN(N631)-4)+1</f>
        <v>Z.7.10</v>
      </c>
      <c r="O632" s="6" t="str">
        <f>N632&amp;" - "&amp;IFERROR(INDEX('L2'!$G$6:$G$502,MATCH(N632,'L2'!$P$6:$P$502,0)),"  ")</f>
        <v xml:space="preserve">Z.7.10 -   </v>
      </c>
      <c r="P632" s="5" t="str">
        <f>P622&amp;"."&amp;RIGHT(P631,LEN(P631)-4)+1</f>
        <v>Z.8.10</v>
      </c>
      <c r="Q632" s="6" t="str">
        <f>P632&amp;" - "&amp;IFERROR(INDEX('L2'!$G$6:$G$502,MATCH(P632,'L2'!$P$6:$P$502,0)),"  ")</f>
        <v xml:space="preserve">Z.8.10 -   </v>
      </c>
      <c r="R632" s="5" t="str">
        <f>R622&amp;"."&amp;RIGHT(R631,LEN(R631)-4)+1</f>
        <v>Z.9.10</v>
      </c>
      <c r="S632" s="6" t="str">
        <f>R632&amp;" - "&amp;IFERROR(INDEX('L2'!$G$6:$G$502,MATCH(R632,'L2'!$P$6:$P$502,0)),"  ")</f>
        <v xml:space="preserve">Z.9.10 -   </v>
      </c>
      <c r="T632" s="5" t="str">
        <f>T622&amp;"."&amp;RIGHT(T631,LEN(T631)-5)+1</f>
        <v>Z.10.10</v>
      </c>
      <c r="U632" s="6" t="str">
        <f>T632&amp;" - "&amp;IFERROR(INDEX('L2'!$G$6:$G$502,MATCH(T632,'L2'!$P$6:$P$502,0)),"  ")</f>
        <v xml:space="preserve">Z.10.10 -   </v>
      </c>
    </row>
    <row r="633" spans="2:21" ht="16">
      <c r="B633" s="5" t="str">
        <f>B622&amp;"."&amp;RIGHT(B632,LEN(B632)-4)+1</f>
        <v>Z.1.11</v>
      </c>
      <c r="C633" s="6" t="str">
        <f>B633&amp;" - "&amp;IFERROR(INDEX('L2'!$G$6:$G$502,MATCH(B633,'L2'!$P$6:$P$502,0)),"  ")</f>
        <v xml:space="preserve">Z.1.11 -   </v>
      </c>
      <c r="D633" s="5" t="str">
        <f>D622&amp;"."&amp;RIGHT(D632,LEN(D632)-4)+1</f>
        <v>Z.2.11</v>
      </c>
      <c r="E633" s="6" t="str">
        <f>D633&amp;" - "&amp;IFERROR(INDEX('L2'!$G$6:$G$502,MATCH(D633,'L2'!$P$6:$P$502,0)),"  ")</f>
        <v xml:space="preserve">Z.2.11 -   </v>
      </c>
      <c r="F633" s="5" t="str">
        <f>F622&amp;"."&amp;RIGHT(F632,LEN(F632)-4)+1</f>
        <v>Z.3.11</v>
      </c>
      <c r="G633" s="6" t="str">
        <f>F633&amp;" - "&amp;IFERROR(INDEX('L2'!$G$6:$G$502,MATCH(F633,'L2'!$P$6:$P$502,0)),"  ")</f>
        <v xml:space="preserve">Z.3.11 -   </v>
      </c>
      <c r="H633" s="5" t="str">
        <f>H622&amp;"."&amp;RIGHT(H632,LEN(H632)-4)+1</f>
        <v>Z.4.11</v>
      </c>
      <c r="I633" s="6" t="str">
        <f>H633&amp;" - "&amp;IFERROR(INDEX('L2'!$G$6:$G$502,MATCH(H633,'L2'!$P$6:$P$502,0)),"  ")</f>
        <v xml:space="preserve">Z.4.11 -   </v>
      </c>
      <c r="J633" s="5" t="str">
        <f>J622&amp;"."&amp;RIGHT(J632,LEN(J632)-4)+1</f>
        <v>Z.5.11</v>
      </c>
      <c r="K633" s="6" t="str">
        <f>J633&amp;" - "&amp;IFERROR(INDEX('L2'!$G$6:$G$502,MATCH(J633,'L2'!$P$6:$P$502,0)),"  ")</f>
        <v xml:space="preserve">Z.5.11 -   </v>
      </c>
      <c r="L633" s="5" t="str">
        <f>L622&amp;"."&amp;RIGHT(L632,LEN(L632)-4)+1</f>
        <v>Z.6.11</v>
      </c>
      <c r="M633" s="6" t="str">
        <f>L633&amp;" - "&amp;IFERROR(INDEX('L2'!$G$6:$G$502,MATCH(L633,'L2'!$P$6:$P$502,0)),"  ")</f>
        <v xml:space="preserve">Z.6.11 -   </v>
      </c>
      <c r="N633" s="5" t="str">
        <f>N622&amp;"."&amp;RIGHT(N632,LEN(N632)-4)+1</f>
        <v>Z.7.11</v>
      </c>
      <c r="O633" s="6" t="str">
        <f>N633&amp;" - "&amp;IFERROR(INDEX('L2'!$G$6:$G$502,MATCH(N633,'L2'!$P$6:$P$502,0)),"  ")</f>
        <v xml:space="preserve">Z.7.11 -   </v>
      </c>
      <c r="P633" s="5" t="str">
        <f>P622&amp;"."&amp;RIGHT(P632,LEN(P632)-4)+1</f>
        <v>Z.8.11</v>
      </c>
      <c r="Q633" s="6" t="str">
        <f>P633&amp;" - "&amp;IFERROR(INDEX('L2'!$G$6:$G$502,MATCH(P633,'L2'!$P$6:$P$502,0)),"  ")</f>
        <v xml:space="preserve">Z.8.11 -   </v>
      </c>
      <c r="R633" s="5" t="str">
        <f>R622&amp;"."&amp;RIGHT(R632,LEN(R632)-4)+1</f>
        <v>Z.9.11</v>
      </c>
      <c r="S633" s="6" t="str">
        <f>R633&amp;" - "&amp;IFERROR(INDEX('L2'!$G$6:$G$502,MATCH(R633,'L2'!$P$6:$P$502,0)),"  ")</f>
        <v xml:space="preserve">Z.9.11 -   </v>
      </c>
      <c r="T633" s="5" t="str">
        <f>T622&amp;"."&amp;RIGHT(T632,LEN(T632)-5)+1</f>
        <v>Z.10.11</v>
      </c>
      <c r="U633" s="6" t="str">
        <f>T633&amp;" - "&amp;IFERROR(INDEX('L2'!$G$6:$G$502,MATCH(T633,'L2'!$P$6:$P$502,0)),"  ")</f>
        <v xml:space="preserve">Z.10.11 -   </v>
      </c>
    </row>
    <row r="634" spans="2:21" ht="16">
      <c r="B634" s="5" t="str">
        <f>B622&amp;"."&amp;RIGHT(B633,LEN(B633)-4)+1</f>
        <v>Z.1.12</v>
      </c>
      <c r="C634" s="6" t="str">
        <f>B634&amp;" - "&amp;IFERROR(INDEX('L2'!$G$6:$G$502,MATCH(B634,'L2'!$P$6:$P$502,0)),"  ")</f>
        <v xml:space="preserve">Z.1.12 -   </v>
      </c>
      <c r="D634" s="5" t="str">
        <f>D622&amp;"."&amp;RIGHT(D633,LEN(D633)-4)+1</f>
        <v>Z.2.12</v>
      </c>
      <c r="E634" s="6" t="str">
        <f>D634&amp;" - "&amp;IFERROR(INDEX('L2'!$G$6:$G$502,MATCH(D634,'L2'!$P$6:$P$502,0)),"  ")</f>
        <v xml:space="preserve">Z.2.12 -   </v>
      </c>
      <c r="F634" s="5" t="str">
        <f>F622&amp;"."&amp;RIGHT(F633,LEN(F633)-4)+1</f>
        <v>Z.3.12</v>
      </c>
      <c r="G634" s="6" t="str">
        <f>F634&amp;" - "&amp;IFERROR(INDEX('L2'!$G$6:$G$502,MATCH(F634,'L2'!$P$6:$P$502,0)),"  ")</f>
        <v xml:space="preserve">Z.3.12 -   </v>
      </c>
      <c r="H634" s="5" t="str">
        <f>H622&amp;"."&amp;RIGHT(H633,LEN(H633)-4)+1</f>
        <v>Z.4.12</v>
      </c>
      <c r="I634" s="6" t="str">
        <f>H634&amp;" - "&amp;IFERROR(INDEX('L2'!$G$6:$G$502,MATCH(H634,'L2'!$P$6:$P$502,0)),"  ")</f>
        <v xml:space="preserve">Z.4.12 -   </v>
      </c>
      <c r="J634" s="5" t="str">
        <f>J622&amp;"."&amp;RIGHT(J633,LEN(J633)-4)+1</f>
        <v>Z.5.12</v>
      </c>
      <c r="K634" s="6" t="str">
        <f>J634&amp;" - "&amp;IFERROR(INDEX('L2'!$G$6:$G$502,MATCH(J634,'L2'!$P$6:$P$502,0)),"  ")</f>
        <v xml:space="preserve">Z.5.12 -   </v>
      </c>
      <c r="L634" s="5" t="str">
        <f>L622&amp;"."&amp;RIGHT(L633,LEN(L633)-4)+1</f>
        <v>Z.6.12</v>
      </c>
      <c r="M634" s="6" t="str">
        <f>L634&amp;" - "&amp;IFERROR(INDEX('L2'!$G$6:$G$502,MATCH(L634,'L2'!$P$6:$P$502,0)),"  ")</f>
        <v xml:space="preserve">Z.6.12 -   </v>
      </c>
      <c r="N634" s="5" t="str">
        <f>N622&amp;"."&amp;RIGHT(N633,LEN(N633)-4)+1</f>
        <v>Z.7.12</v>
      </c>
      <c r="O634" s="6" t="str">
        <f>N634&amp;" - "&amp;IFERROR(INDEX('L2'!$G$6:$G$502,MATCH(N634,'L2'!$P$6:$P$502,0)),"  ")</f>
        <v xml:space="preserve">Z.7.12 -   </v>
      </c>
      <c r="P634" s="5" t="str">
        <f>P622&amp;"."&amp;RIGHT(P633,LEN(P633)-4)+1</f>
        <v>Z.8.12</v>
      </c>
      <c r="Q634" s="6" t="str">
        <f>P634&amp;" - "&amp;IFERROR(INDEX('L2'!$G$6:$G$502,MATCH(P634,'L2'!$P$6:$P$502,0)),"  ")</f>
        <v xml:space="preserve">Z.8.12 -   </v>
      </c>
      <c r="R634" s="5" t="str">
        <f>R622&amp;"."&amp;RIGHT(R633,LEN(R633)-4)+1</f>
        <v>Z.9.12</v>
      </c>
      <c r="S634" s="6" t="str">
        <f>R634&amp;" - "&amp;IFERROR(INDEX('L2'!$G$6:$G$502,MATCH(R634,'L2'!$P$6:$P$502,0)),"  ")</f>
        <v xml:space="preserve">Z.9.12 -   </v>
      </c>
      <c r="T634" s="5" t="str">
        <f>T622&amp;"."&amp;RIGHT(T633,LEN(T633)-5)+1</f>
        <v>Z.10.12</v>
      </c>
      <c r="U634" s="6" t="str">
        <f>T634&amp;" - "&amp;IFERROR(INDEX('L2'!$G$6:$G$502,MATCH(T634,'L2'!$P$6:$P$502,0)),"  ")</f>
        <v xml:space="preserve">Z.10.12 -   </v>
      </c>
    </row>
    <row r="635" spans="2:21" ht="16">
      <c r="B635" s="5" t="str">
        <f>B622&amp;"."&amp;RIGHT(B634,LEN(B634)-4)+1</f>
        <v>Z.1.13</v>
      </c>
      <c r="C635" s="6" t="str">
        <f>B635&amp;" - "&amp;IFERROR(INDEX('L2'!$G$6:$G$502,MATCH(B635,'L2'!$P$6:$P$502,0)),"  ")</f>
        <v xml:space="preserve">Z.1.13 -   </v>
      </c>
      <c r="D635" s="5" t="str">
        <f>D622&amp;"."&amp;RIGHT(D634,LEN(D634)-4)+1</f>
        <v>Z.2.13</v>
      </c>
      <c r="E635" s="6" t="str">
        <f>D635&amp;" - "&amp;IFERROR(INDEX('L2'!$G$6:$G$502,MATCH(D635,'L2'!$P$6:$P$502,0)),"  ")</f>
        <v xml:space="preserve">Z.2.13 -   </v>
      </c>
      <c r="F635" s="5" t="str">
        <f>F622&amp;"."&amp;RIGHT(F634,LEN(F634)-4)+1</f>
        <v>Z.3.13</v>
      </c>
      <c r="G635" s="6" t="str">
        <f>F635&amp;" - "&amp;IFERROR(INDEX('L2'!$G$6:$G$502,MATCH(F635,'L2'!$P$6:$P$502,0)),"  ")</f>
        <v xml:space="preserve">Z.3.13 -   </v>
      </c>
      <c r="H635" s="5" t="str">
        <f>H622&amp;"."&amp;RIGHT(H634,LEN(H634)-4)+1</f>
        <v>Z.4.13</v>
      </c>
      <c r="I635" s="6" t="str">
        <f>H635&amp;" - "&amp;IFERROR(INDEX('L2'!$G$6:$G$502,MATCH(H635,'L2'!$P$6:$P$502,0)),"  ")</f>
        <v xml:space="preserve">Z.4.13 -   </v>
      </c>
      <c r="J635" s="5" t="str">
        <f>J622&amp;"."&amp;RIGHT(J634,LEN(J634)-4)+1</f>
        <v>Z.5.13</v>
      </c>
      <c r="K635" s="6" t="str">
        <f>J635&amp;" - "&amp;IFERROR(INDEX('L2'!$G$6:$G$502,MATCH(J635,'L2'!$P$6:$P$502,0)),"  ")</f>
        <v xml:space="preserve">Z.5.13 -   </v>
      </c>
      <c r="L635" s="5" t="str">
        <f>L622&amp;"."&amp;RIGHT(L634,LEN(L634)-4)+1</f>
        <v>Z.6.13</v>
      </c>
      <c r="M635" s="6" t="str">
        <f>L635&amp;" - "&amp;IFERROR(INDEX('L2'!$G$6:$G$502,MATCH(L635,'L2'!$P$6:$P$502,0)),"  ")</f>
        <v xml:space="preserve">Z.6.13 -   </v>
      </c>
      <c r="N635" s="5" t="str">
        <f>N622&amp;"."&amp;RIGHT(N634,LEN(N634)-4)+1</f>
        <v>Z.7.13</v>
      </c>
      <c r="O635" s="6" t="str">
        <f>N635&amp;" - "&amp;IFERROR(INDEX('L2'!$G$6:$G$502,MATCH(N635,'L2'!$P$6:$P$502,0)),"  ")</f>
        <v xml:space="preserve">Z.7.13 -   </v>
      </c>
      <c r="P635" s="5" t="str">
        <f>P622&amp;"."&amp;RIGHT(P634,LEN(P634)-4)+1</f>
        <v>Z.8.13</v>
      </c>
      <c r="Q635" s="6" t="str">
        <f>P635&amp;" - "&amp;IFERROR(INDEX('L2'!$G$6:$G$502,MATCH(P635,'L2'!$P$6:$P$502,0)),"  ")</f>
        <v xml:space="preserve">Z.8.13 -   </v>
      </c>
      <c r="R635" s="5" t="str">
        <f>R622&amp;"."&amp;RIGHT(R634,LEN(R634)-4)+1</f>
        <v>Z.9.13</v>
      </c>
      <c r="S635" s="6" t="str">
        <f>R635&amp;" - "&amp;IFERROR(INDEX('L2'!$G$6:$G$502,MATCH(R635,'L2'!$P$6:$P$502,0)),"  ")</f>
        <v xml:space="preserve">Z.9.13 -   </v>
      </c>
      <c r="T635" s="5" t="str">
        <f>T622&amp;"."&amp;RIGHT(T634,LEN(T634)-5)+1</f>
        <v>Z.10.13</v>
      </c>
      <c r="U635" s="6" t="str">
        <f>T635&amp;" - "&amp;IFERROR(INDEX('L2'!$G$6:$G$502,MATCH(T635,'L2'!$P$6:$P$502,0)),"  ")</f>
        <v xml:space="preserve">Z.10.13 -   </v>
      </c>
    </row>
    <row r="636" spans="2:21" ht="16">
      <c r="B636" s="5" t="str">
        <f>B622&amp;"."&amp;RIGHT(B635,LEN(B635)-4)+1</f>
        <v>Z.1.14</v>
      </c>
      <c r="C636" s="6" t="str">
        <f>B636&amp;" - "&amp;IFERROR(INDEX('L2'!$G$6:$G$502,MATCH(B636,'L2'!$P$6:$P$502,0)),"  ")</f>
        <v xml:space="preserve">Z.1.14 -   </v>
      </c>
      <c r="D636" s="5" t="str">
        <f>D622&amp;"."&amp;RIGHT(D635,LEN(D635)-4)+1</f>
        <v>Z.2.14</v>
      </c>
      <c r="E636" s="6" t="str">
        <f>D636&amp;" - "&amp;IFERROR(INDEX('L2'!$G$6:$G$502,MATCH(D636,'L2'!$P$6:$P$502,0)),"  ")</f>
        <v xml:space="preserve">Z.2.14 -   </v>
      </c>
      <c r="F636" s="5" t="str">
        <f>F622&amp;"."&amp;RIGHT(F635,LEN(F635)-4)+1</f>
        <v>Z.3.14</v>
      </c>
      <c r="G636" s="6" t="str">
        <f>F636&amp;" - "&amp;IFERROR(INDEX('L2'!$G$6:$G$502,MATCH(F636,'L2'!$P$6:$P$502,0)),"  ")</f>
        <v xml:space="preserve">Z.3.14 -   </v>
      </c>
      <c r="H636" s="5" t="str">
        <f>H622&amp;"."&amp;RIGHT(H635,LEN(H635)-4)+1</f>
        <v>Z.4.14</v>
      </c>
      <c r="I636" s="6" t="str">
        <f>H636&amp;" - "&amp;IFERROR(INDEX('L2'!$G$6:$G$502,MATCH(H636,'L2'!$P$6:$P$502,0)),"  ")</f>
        <v xml:space="preserve">Z.4.14 -   </v>
      </c>
      <c r="J636" s="5" t="str">
        <f>J622&amp;"."&amp;RIGHT(J635,LEN(J635)-4)+1</f>
        <v>Z.5.14</v>
      </c>
      <c r="K636" s="6" t="str">
        <f>J636&amp;" - "&amp;IFERROR(INDEX('L2'!$G$6:$G$502,MATCH(J636,'L2'!$P$6:$P$502,0)),"  ")</f>
        <v xml:space="preserve">Z.5.14 -   </v>
      </c>
      <c r="L636" s="5" t="str">
        <f>L622&amp;"."&amp;RIGHT(L635,LEN(L635)-4)+1</f>
        <v>Z.6.14</v>
      </c>
      <c r="M636" s="6" t="str">
        <f>L636&amp;" - "&amp;IFERROR(INDEX('L2'!$G$6:$G$502,MATCH(L636,'L2'!$P$6:$P$502,0)),"  ")</f>
        <v xml:space="preserve">Z.6.14 -   </v>
      </c>
      <c r="N636" s="5" t="str">
        <f>N622&amp;"."&amp;RIGHT(N635,LEN(N635)-4)+1</f>
        <v>Z.7.14</v>
      </c>
      <c r="O636" s="6" t="str">
        <f>N636&amp;" - "&amp;IFERROR(INDEX('L2'!$G$6:$G$502,MATCH(N636,'L2'!$P$6:$P$502,0)),"  ")</f>
        <v xml:space="preserve">Z.7.14 -   </v>
      </c>
      <c r="P636" s="5" t="str">
        <f>P622&amp;"."&amp;RIGHT(P635,LEN(P635)-4)+1</f>
        <v>Z.8.14</v>
      </c>
      <c r="Q636" s="6" t="str">
        <f>P636&amp;" - "&amp;IFERROR(INDEX('L2'!$G$6:$G$502,MATCH(P636,'L2'!$P$6:$P$502,0)),"  ")</f>
        <v xml:space="preserve">Z.8.14 -   </v>
      </c>
      <c r="R636" s="5" t="str">
        <f>R622&amp;"."&amp;RIGHT(R635,LEN(R635)-4)+1</f>
        <v>Z.9.14</v>
      </c>
      <c r="S636" s="6" t="str">
        <f>R636&amp;" - "&amp;IFERROR(INDEX('L2'!$G$6:$G$502,MATCH(R636,'L2'!$P$6:$P$502,0)),"  ")</f>
        <v xml:space="preserve">Z.9.14 -   </v>
      </c>
      <c r="T636" s="5" t="str">
        <f>T622&amp;"."&amp;RIGHT(T635,LEN(T635)-5)+1</f>
        <v>Z.10.14</v>
      </c>
      <c r="U636" s="6" t="str">
        <f>T636&amp;" - "&amp;IFERROR(INDEX('L2'!$G$6:$G$502,MATCH(T636,'L2'!$P$6:$P$502,0)),"  ")</f>
        <v xml:space="preserve">Z.10.14 -   </v>
      </c>
    </row>
    <row r="637" spans="2:21" ht="16">
      <c r="B637" s="5" t="str">
        <f>B622&amp;"."&amp;RIGHT(B636,LEN(B636)-4)+1</f>
        <v>Z.1.15</v>
      </c>
      <c r="C637" s="6" t="str">
        <f>B637&amp;" - "&amp;IFERROR(INDEX('L2'!$G$6:$G$502,MATCH(B637,'L2'!$P$6:$P$502,0)),"  ")</f>
        <v xml:space="preserve">Z.1.15 -   </v>
      </c>
      <c r="D637" s="5" t="str">
        <f>D622&amp;"."&amp;RIGHT(D636,LEN(D636)-4)+1</f>
        <v>Z.2.15</v>
      </c>
      <c r="E637" s="6" t="str">
        <f>D637&amp;" - "&amp;IFERROR(INDEX('L2'!$G$6:$G$502,MATCH(D637,'L2'!$P$6:$P$502,0)),"  ")</f>
        <v xml:space="preserve">Z.2.15 -   </v>
      </c>
      <c r="F637" s="5" t="str">
        <f>F622&amp;"."&amp;RIGHT(F636,LEN(F636)-4)+1</f>
        <v>Z.3.15</v>
      </c>
      <c r="G637" s="6" t="str">
        <f>F637&amp;" - "&amp;IFERROR(INDEX('L2'!$G$6:$G$502,MATCH(F637,'L2'!$P$6:$P$502,0)),"  ")</f>
        <v xml:space="preserve">Z.3.15 -   </v>
      </c>
      <c r="H637" s="5" t="str">
        <f>H622&amp;"."&amp;RIGHT(H636,LEN(H636)-4)+1</f>
        <v>Z.4.15</v>
      </c>
      <c r="I637" s="6" t="str">
        <f>H637&amp;" - "&amp;IFERROR(INDEX('L2'!$G$6:$G$502,MATCH(H637,'L2'!$P$6:$P$502,0)),"  ")</f>
        <v xml:space="preserve">Z.4.15 -   </v>
      </c>
      <c r="J637" s="5" t="str">
        <f>J622&amp;"."&amp;RIGHT(J636,LEN(J636)-4)+1</f>
        <v>Z.5.15</v>
      </c>
      <c r="K637" s="6" t="str">
        <f>J637&amp;" - "&amp;IFERROR(INDEX('L2'!$G$6:$G$502,MATCH(J637,'L2'!$P$6:$P$502,0)),"  ")</f>
        <v xml:space="preserve">Z.5.15 -   </v>
      </c>
      <c r="L637" s="5" t="str">
        <f>L622&amp;"."&amp;RIGHT(L636,LEN(L636)-4)+1</f>
        <v>Z.6.15</v>
      </c>
      <c r="M637" s="6" t="str">
        <f>L637&amp;" - "&amp;IFERROR(INDEX('L2'!$G$6:$G$502,MATCH(L637,'L2'!$P$6:$P$502,0)),"  ")</f>
        <v xml:space="preserve">Z.6.15 -   </v>
      </c>
      <c r="N637" s="5" t="str">
        <f>N622&amp;"."&amp;RIGHT(N636,LEN(N636)-4)+1</f>
        <v>Z.7.15</v>
      </c>
      <c r="O637" s="6" t="str">
        <f>N637&amp;" - "&amp;IFERROR(INDEX('L2'!$G$6:$G$502,MATCH(N637,'L2'!$P$6:$P$502,0)),"  ")</f>
        <v xml:space="preserve">Z.7.15 -   </v>
      </c>
      <c r="P637" s="5" t="str">
        <f>P622&amp;"."&amp;RIGHT(P636,LEN(P636)-4)+1</f>
        <v>Z.8.15</v>
      </c>
      <c r="Q637" s="6" t="str">
        <f>P637&amp;" - "&amp;IFERROR(INDEX('L2'!$G$6:$G$502,MATCH(P637,'L2'!$P$6:$P$502,0)),"  ")</f>
        <v xml:space="preserve">Z.8.15 -   </v>
      </c>
      <c r="R637" s="5" t="str">
        <f>R622&amp;"."&amp;RIGHT(R636,LEN(R636)-4)+1</f>
        <v>Z.9.15</v>
      </c>
      <c r="S637" s="6" t="str">
        <f>R637&amp;" - "&amp;IFERROR(INDEX('L2'!$G$6:$G$502,MATCH(R637,'L2'!$P$6:$P$502,0)),"  ")</f>
        <v xml:space="preserve">Z.9.15 -   </v>
      </c>
      <c r="T637" s="5" t="str">
        <f>T622&amp;"."&amp;RIGHT(T636,LEN(T636)-5)+1</f>
        <v>Z.10.15</v>
      </c>
      <c r="U637" s="6" t="str">
        <f>T637&amp;" - "&amp;IFERROR(INDEX('L2'!$G$6:$G$502,MATCH(T637,'L2'!$P$6:$P$502,0)),"  ")</f>
        <v xml:space="preserve">Z.10.15 -   </v>
      </c>
    </row>
    <row r="638" spans="2:21" ht="16">
      <c r="B638" s="5" t="str">
        <f>B622&amp;"."&amp;RIGHT(B637,LEN(B637)-4)+1</f>
        <v>Z.1.16</v>
      </c>
      <c r="C638" s="6" t="str">
        <f>B638&amp;" - "&amp;IFERROR(INDEX('L2'!$G$6:$G$502,MATCH(B638,'L2'!$P$6:$P$502,0)),"  ")</f>
        <v xml:space="preserve">Z.1.16 -   </v>
      </c>
      <c r="D638" s="5" t="str">
        <f>D622&amp;"."&amp;RIGHT(D637,LEN(D637)-4)+1</f>
        <v>Z.2.16</v>
      </c>
      <c r="E638" s="6" t="str">
        <f>D638&amp;" - "&amp;IFERROR(INDEX('L2'!$G$6:$G$502,MATCH(D638,'L2'!$P$6:$P$502,0)),"  ")</f>
        <v xml:space="preserve">Z.2.16 -   </v>
      </c>
      <c r="F638" s="5" t="str">
        <f>F622&amp;"."&amp;RIGHT(F637,LEN(F637)-4)+1</f>
        <v>Z.3.16</v>
      </c>
      <c r="G638" s="6" t="str">
        <f>F638&amp;" - "&amp;IFERROR(INDEX('L2'!$G$6:$G$502,MATCH(F638,'L2'!$P$6:$P$502,0)),"  ")</f>
        <v xml:space="preserve">Z.3.16 -   </v>
      </c>
      <c r="H638" s="5" t="str">
        <f>H622&amp;"."&amp;RIGHT(H637,LEN(H637)-4)+1</f>
        <v>Z.4.16</v>
      </c>
      <c r="I638" s="6" t="str">
        <f>H638&amp;" - "&amp;IFERROR(INDEX('L2'!$G$6:$G$502,MATCH(H638,'L2'!$P$6:$P$502,0)),"  ")</f>
        <v xml:space="preserve">Z.4.16 -   </v>
      </c>
      <c r="J638" s="5" t="str">
        <f>J622&amp;"."&amp;RIGHT(J637,LEN(J637)-4)+1</f>
        <v>Z.5.16</v>
      </c>
      <c r="K638" s="6" t="str">
        <f>J638&amp;" - "&amp;IFERROR(INDEX('L2'!$G$6:$G$502,MATCH(J638,'L2'!$P$6:$P$502,0)),"  ")</f>
        <v xml:space="preserve">Z.5.16 -   </v>
      </c>
      <c r="L638" s="5" t="str">
        <f>L622&amp;"."&amp;RIGHT(L637,LEN(L637)-4)+1</f>
        <v>Z.6.16</v>
      </c>
      <c r="M638" s="6" t="str">
        <f>L638&amp;" - "&amp;IFERROR(INDEX('L2'!$G$6:$G$502,MATCH(L638,'L2'!$P$6:$P$502,0)),"  ")</f>
        <v xml:space="preserve">Z.6.16 -   </v>
      </c>
      <c r="N638" s="5" t="str">
        <f>N622&amp;"."&amp;RIGHT(N637,LEN(N637)-4)+1</f>
        <v>Z.7.16</v>
      </c>
      <c r="O638" s="6" t="str">
        <f>N638&amp;" - "&amp;IFERROR(INDEX('L2'!$G$6:$G$502,MATCH(N638,'L2'!$P$6:$P$502,0)),"  ")</f>
        <v xml:space="preserve">Z.7.16 -   </v>
      </c>
      <c r="P638" s="5" t="str">
        <f>P622&amp;"."&amp;RIGHT(P637,LEN(P637)-4)+1</f>
        <v>Z.8.16</v>
      </c>
      <c r="Q638" s="6" t="str">
        <f>P638&amp;" - "&amp;IFERROR(INDEX('L2'!$G$6:$G$502,MATCH(P638,'L2'!$P$6:$P$502,0)),"  ")</f>
        <v xml:space="preserve">Z.8.16 -   </v>
      </c>
      <c r="R638" s="5" t="str">
        <f>R622&amp;"."&amp;RIGHT(R637,LEN(R637)-4)+1</f>
        <v>Z.9.16</v>
      </c>
      <c r="S638" s="6" t="str">
        <f>R638&amp;" - "&amp;IFERROR(INDEX('L2'!$G$6:$G$502,MATCH(R638,'L2'!$P$6:$P$502,0)),"  ")</f>
        <v xml:space="preserve">Z.9.16 -   </v>
      </c>
      <c r="T638" s="5" t="str">
        <f>T622&amp;"."&amp;RIGHT(T637,LEN(T637)-5)+1</f>
        <v>Z.10.16</v>
      </c>
      <c r="U638" s="6" t="str">
        <f>T638&amp;" - "&amp;IFERROR(INDEX('L2'!$G$6:$G$502,MATCH(T638,'L2'!$P$6:$P$502,0)),"  ")</f>
        <v xml:space="preserve">Z.10.16 -   </v>
      </c>
    </row>
    <row r="639" spans="2:21" ht="16">
      <c r="B639" s="5" t="str">
        <f>B622&amp;"."&amp;RIGHT(B638,LEN(B638)-4)+1</f>
        <v>Z.1.17</v>
      </c>
      <c r="C639" s="6" t="str">
        <f>B639&amp;" - "&amp;IFERROR(INDEX('L2'!$G$6:$G$502,MATCH(B639,'L2'!$P$6:$P$502,0)),"  ")</f>
        <v xml:space="preserve">Z.1.17 -   </v>
      </c>
      <c r="D639" s="5" t="str">
        <f>D622&amp;"."&amp;RIGHT(D638,LEN(D638)-4)+1</f>
        <v>Z.2.17</v>
      </c>
      <c r="E639" s="6" t="str">
        <f>D639&amp;" - "&amp;IFERROR(INDEX('L2'!$G$6:$G$502,MATCH(D639,'L2'!$P$6:$P$502,0)),"  ")</f>
        <v xml:space="preserve">Z.2.17 -   </v>
      </c>
      <c r="F639" s="5" t="str">
        <f>F622&amp;"."&amp;RIGHT(F638,LEN(F638)-4)+1</f>
        <v>Z.3.17</v>
      </c>
      <c r="G639" s="6" t="str">
        <f>F639&amp;" - "&amp;IFERROR(INDEX('L2'!$G$6:$G$502,MATCH(F639,'L2'!$P$6:$P$502,0)),"  ")</f>
        <v xml:space="preserve">Z.3.17 -   </v>
      </c>
      <c r="H639" s="5" t="str">
        <f>H622&amp;"."&amp;RIGHT(H638,LEN(H638)-4)+1</f>
        <v>Z.4.17</v>
      </c>
      <c r="I639" s="6" t="str">
        <f>H639&amp;" - "&amp;IFERROR(INDEX('L2'!$G$6:$G$502,MATCH(H639,'L2'!$P$6:$P$502,0)),"  ")</f>
        <v xml:space="preserve">Z.4.17 -   </v>
      </c>
      <c r="J639" s="5" t="str">
        <f>J622&amp;"."&amp;RIGHT(J638,LEN(J638)-4)+1</f>
        <v>Z.5.17</v>
      </c>
      <c r="K639" s="6" t="str">
        <f>J639&amp;" - "&amp;IFERROR(INDEX('L2'!$G$6:$G$502,MATCH(J639,'L2'!$P$6:$P$502,0)),"  ")</f>
        <v xml:space="preserve">Z.5.17 -   </v>
      </c>
      <c r="L639" s="5" t="str">
        <f>L622&amp;"."&amp;RIGHT(L638,LEN(L638)-4)+1</f>
        <v>Z.6.17</v>
      </c>
      <c r="M639" s="6" t="str">
        <f>L639&amp;" - "&amp;IFERROR(INDEX('L2'!$G$6:$G$502,MATCH(L639,'L2'!$P$6:$P$502,0)),"  ")</f>
        <v xml:space="preserve">Z.6.17 -   </v>
      </c>
      <c r="N639" s="5" t="str">
        <f>N622&amp;"."&amp;RIGHT(N638,LEN(N638)-4)+1</f>
        <v>Z.7.17</v>
      </c>
      <c r="O639" s="6" t="str">
        <f>N639&amp;" - "&amp;IFERROR(INDEX('L2'!$G$6:$G$502,MATCH(N639,'L2'!$P$6:$P$502,0)),"  ")</f>
        <v xml:space="preserve">Z.7.17 -   </v>
      </c>
      <c r="P639" s="5" t="str">
        <f>P622&amp;"."&amp;RIGHT(P638,LEN(P638)-4)+1</f>
        <v>Z.8.17</v>
      </c>
      <c r="Q639" s="6" t="str">
        <f>P639&amp;" - "&amp;IFERROR(INDEX('L2'!$G$6:$G$502,MATCH(P639,'L2'!$P$6:$P$502,0)),"  ")</f>
        <v xml:space="preserve">Z.8.17 -   </v>
      </c>
      <c r="R639" s="5" t="str">
        <f>R622&amp;"."&amp;RIGHT(R638,LEN(R638)-4)+1</f>
        <v>Z.9.17</v>
      </c>
      <c r="S639" s="6" t="str">
        <f>R639&amp;" - "&amp;IFERROR(INDEX('L2'!$G$6:$G$502,MATCH(R639,'L2'!$P$6:$P$502,0)),"  ")</f>
        <v xml:space="preserve">Z.9.17 -   </v>
      </c>
      <c r="T639" s="5" t="str">
        <f>T622&amp;"."&amp;RIGHT(T638,LEN(T638)-5)+1</f>
        <v>Z.10.17</v>
      </c>
      <c r="U639" s="6" t="str">
        <f>T639&amp;" - "&amp;IFERROR(INDEX('L2'!$G$6:$G$502,MATCH(T639,'L2'!$P$6:$P$502,0)),"  ")</f>
        <v xml:space="preserve">Z.10.17 -   </v>
      </c>
    </row>
    <row r="640" spans="2:21" ht="16">
      <c r="B640" s="5" t="str">
        <f>B622&amp;"."&amp;RIGHT(B639,LEN(B639)-4)+1</f>
        <v>Z.1.18</v>
      </c>
      <c r="C640" s="6" t="str">
        <f>B640&amp;" - "&amp;IFERROR(INDEX('L2'!$G$6:$G$502,MATCH(B640,'L2'!$P$6:$P$502,0)),"  ")</f>
        <v xml:space="preserve">Z.1.18 -   </v>
      </c>
      <c r="D640" s="5" t="str">
        <f>D622&amp;"."&amp;RIGHT(D639,LEN(D639)-4)+1</f>
        <v>Z.2.18</v>
      </c>
      <c r="E640" s="6" t="str">
        <f>D640&amp;" - "&amp;IFERROR(INDEX('L2'!$G$6:$G$502,MATCH(D640,'L2'!$P$6:$P$502,0)),"  ")</f>
        <v xml:space="preserve">Z.2.18 -   </v>
      </c>
      <c r="F640" s="5" t="str">
        <f>F622&amp;"."&amp;RIGHT(F639,LEN(F639)-4)+1</f>
        <v>Z.3.18</v>
      </c>
      <c r="G640" s="6" t="str">
        <f>F640&amp;" - "&amp;IFERROR(INDEX('L2'!$G$6:$G$502,MATCH(F640,'L2'!$P$6:$P$502,0)),"  ")</f>
        <v xml:space="preserve">Z.3.18 -   </v>
      </c>
      <c r="H640" s="5" t="str">
        <f>H622&amp;"."&amp;RIGHT(H639,LEN(H639)-4)+1</f>
        <v>Z.4.18</v>
      </c>
      <c r="I640" s="6" t="str">
        <f>H640&amp;" - "&amp;IFERROR(INDEX('L2'!$G$6:$G$502,MATCH(H640,'L2'!$P$6:$P$502,0)),"  ")</f>
        <v xml:space="preserve">Z.4.18 -   </v>
      </c>
      <c r="J640" s="5" t="str">
        <f>J622&amp;"."&amp;RIGHT(J639,LEN(J639)-4)+1</f>
        <v>Z.5.18</v>
      </c>
      <c r="K640" s="6" t="str">
        <f>J640&amp;" - "&amp;IFERROR(INDEX('L2'!$G$6:$G$502,MATCH(J640,'L2'!$P$6:$P$502,0)),"  ")</f>
        <v xml:space="preserve">Z.5.18 -   </v>
      </c>
      <c r="L640" s="5" t="str">
        <f>L622&amp;"."&amp;RIGHT(L639,LEN(L639)-4)+1</f>
        <v>Z.6.18</v>
      </c>
      <c r="M640" s="6" t="str">
        <f>L640&amp;" - "&amp;IFERROR(INDEX('L2'!$G$6:$G$502,MATCH(L640,'L2'!$P$6:$P$502,0)),"  ")</f>
        <v xml:space="preserve">Z.6.18 -   </v>
      </c>
      <c r="N640" s="5" t="str">
        <f>N622&amp;"."&amp;RIGHT(N639,LEN(N639)-4)+1</f>
        <v>Z.7.18</v>
      </c>
      <c r="O640" s="6" t="str">
        <f>N640&amp;" - "&amp;IFERROR(INDEX('L2'!$G$6:$G$502,MATCH(N640,'L2'!$P$6:$P$502,0)),"  ")</f>
        <v xml:space="preserve">Z.7.18 -   </v>
      </c>
      <c r="P640" s="5" t="str">
        <f>P622&amp;"."&amp;RIGHT(P639,LEN(P639)-4)+1</f>
        <v>Z.8.18</v>
      </c>
      <c r="Q640" s="6" t="str">
        <f>P640&amp;" - "&amp;IFERROR(INDEX('L2'!$G$6:$G$502,MATCH(P640,'L2'!$P$6:$P$502,0)),"  ")</f>
        <v xml:space="preserve">Z.8.18 -   </v>
      </c>
      <c r="R640" s="5" t="str">
        <f>R622&amp;"."&amp;RIGHT(R639,LEN(R639)-4)+1</f>
        <v>Z.9.18</v>
      </c>
      <c r="S640" s="6" t="str">
        <f>R640&amp;" - "&amp;IFERROR(INDEX('L2'!$G$6:$G$502,MATCH(R640,'L2'!$P$6:$P$502,0)),"  ")</f>
        <v xml:space="preserve">Z.9.18 -   </v>
      </c>
      <c r="T640" s="5" t="str">
        <f>T622&amp;"."&amp;RIGHT(T639,LEN(T639)-5)+1</f>
        <v>Z.10.18</v>
      </c>
      <c r="U640" s="6" t="str">
        <f>T640&amp;" - "&amp;IFERROR(INDEX('L2'!$G$6:$G$502,MATCH(T640,'L2'!$P$6:$P$502,0)),"  ")</f>
        <v xml:space="preserve">Z.10.18 -   </v>
      </c>
    </row>
    <row r="641" spans="2:21" ht="16">
      <c r="B641" s="5" t="str">
        <f>B622&amp;"."&amp;RIGHT(B640,LEN(B640)-4)+1</f>
        <v>Z.1.19</v>
      </c>
      <c r="C641" s="6" t="str">
        <f>B641&amp;" - "&amp;IFERROR(INDEX('L2'!$G$6:$G$502,MATCH(B641,'L2'!$P$6:$P$502,0)),"  ")</f>
        <v xml:space="preserve">Z.1.19 -   </v>
      </c>
      <c r="D641" s="5" t="str">
        <f>D622&amp;"."&amp;RIGHT(D640,LEN(D640)-4)+1</f>
        <v>Z.2.19</v>
      </c>
      <c r="E641" s="6" t="str">
        <f>D641&amp;" - "&amp;IFERROR(INDEX('L2'!$G$6:$G$502,MATCH(D641,'L2'!$P$6:$P$502,0)),"  ")</f>
        <v xml:space="preserve">Z.2.19 -   </v>
      </c>
      <c r="F641" s="5" t="str">
        <f>F622&amp;"."&amp;RIGHT(F640,LEN(F640)-4)+1</f>
        <v>Z.3.19</v>
      </c>
      <c r="G641" s="6" t="str">
        <f>F641&amp;" - "&amp;IFERROR(INDEX('L2'!$G$6:$G$502,MATCH(F641,'L2'!$P$6:$P$502,0)),"  ")</f>
        <v xml:space="preserve">Z.3.19 -   </v>
      </c>
      <c r="H641" s="5" t="str">
        <f>H622&amp;"."&amp;RIGHT(H640,LEN(H640)-4)+1</f>
        <v>Z.4.19</v>
      </c>
      <c r="I641" s="6" t="str">
        <f>H641&amp;" - "&amp;IFERROR(INDEX('L2'!$G$6:$G$502,MATCH(H641,'L2'!$P$6:$P$502,0)),"  ")</f>
        <v xml:space="preserve">Z.4.19 -   </v>
      </c>
      <c r="J641" s="5" t="str">
        <f>J622&amp;"."&amp;RIGHT(J640,LEN(J640)-4)+1</f>
        <v>Z.5.19</v>
      </c>
      <c r="K641" s="6" t="str">
        <f>J641&amp;" - "&amp;IFERROR(INDEX('L2'!$G$6:$G$502,MATCH(J641,'L2'!$P$6:$P$502,0)),"  ")</f>
        <v xml:space="preserve">Z.5.19 -   </v>
      </c>
      <c r="L641" s="5" t="str">
        <f>L622&amp;"."&amp;RIGHT(L640,LEN(L640)-4)+1</f>
        <v>Z.6.19</v>
      </c>
      <c r="M641" s="6" t="str">
        <f>L641&amp;" - "&amp;IFERROR(INDEX('L2'!$G$6:$G$502,MATCH(L641,'L2'!$P$6:$P$502,0)),"  ")</f>
        <v xml:space="preserve">Z.6.19 -   </v>
      </c>
      <c r="N641" s="5" t="str">
        <f>N622&amp;"."&amp;RIGHT(N640,LEN(N640)-4)+1</f>
        <v>Z.7.19</v>
      </c>
      <c r="O641" s="6" t="str">
        <f>N641&amp;" - "&amp;IFERROR(INDEX('L2'!$G$6:$G$502,MATCH(N641,'L2'!$P$6:$P$502,0)),"  ")</f>
        <v xml:space="preserve">Z.7.19 -   </v>
      </c>
      <c r="P641" s="5" t="str">
        <f>P622&amp;"."&amp;RIGHT(P640,LEN(P640)-4)+1</f>
        <v>Z.8.19</v>
      </c>
      <c r="Q641" s="6" t="str">
        <f>P641&amp;" - "&amp;IFERROR(INDEX('L2'!$G$6:$G$502,MATCH(P641,'L2'!$P$6:$P$502,0)),"  ")</f>
        <v xml:space="preserve">Z.8.19 -   </v>
      </c>
      <c r="R641" s="5" t="str">
        <f>R622&amp;"."&amp;RIGHT(R640,LEN(R640)-4)+1</f>
        <v>Z.9.19</v>
      </c>
      <c r="S641" s="6" t="str">
        <f>R641&amp;" - "&amp;IFERROR(INDEX('L2'!$G$6:$G$502,MATCH(R641,'L2'!$P$6:$P$502,0)),"  ")</f>
        <v xml:space="preserve">Z.9.19 -   </v>
      </c>
      <c r="T641" s="5" t="str">
        <f>T622&amp;"."&amp;RIGHT(T640,LEN(T640)-5)+1</f>
        <v>Z.10.19</v>
      </c>
      <c r="U641" s="6" t="str">
        <f>T641&amp;" - "&amp;IFERROR(INDEX('L2'!$G$6:$G$502,MATCH(T641,'L2'!$P$6:$P$502,0)),"  ")</f>
        <v xml:space="preserve">Z.10.19 -   </v>
      </c>
    </row>
    <row r="642" spans="2:21" ht="16">
      <c r="B642" s="5" t="str">
        <f>B622&amp;"."&amp;RIGHT(B641,LEN(B641)-4)+1</f>
        <v>Z.1.20</v>
      </c>
      <c r="C642" s="6" t="str">
        <f>B642&amp;" - "&amp;IFERROR(INDEX('L2'!$G$6:$G$502,MATCH(B642,'L2'!$P$6:$P$502,0)),"  ")</f>
        <v xml:space="preserve">Z.1.20 -   </v>
      </c>
      <c r="D642" s="5" t="str">
        <f>D622&amp;"."&amp;RIGHT(D641,LEN(D641)-4)+1</f>
        <v>Z.2.20</v>
      </c>
      <c r="E642" s="6" t="str">
        <f>D642&amp;" - "&amp;IFERROR(INDEX('L2'!$G$6:$G$502,MATCH(D642,'L2'!$P$6:$P$502,0)),"  ")</f>
        <v xml:space="preserve">Z.2.20 -   </v>
      </c>
      <c r="F642" s="5" t="str">
        <f>F622&amp;"."&amp;RIGHT(F641,LEN(F641)-4)+1</f>
        <v>Z.3.20</v>
      </c>
      <c r="G642" s="6" t="str">
        <f>F642&amp;" - "&amp;IFERROR(INDEX('L2'!$G$6:$G$502,MATCH(F642,'L2'!$P$6:$P$502,0)),"  ")</f>
        <v xml:space="preserve">Z.3.20 -   </v>
      </c>
      <c r="H642" s="5" t="str">
        <f>H622&amp;"."&amp;RIGHT(H641,LEN(H641)-4)+1</f>
        <v>Z.4.20</v>
      </c>
      <c r="I642" s="6" t="str">
        <f>H642&amp;" - "&amp;IFERROR(INDEX('L2'!$G$6:$G$502,MATCH(H642,'L2'!$P$6:$P$502,0)),"  ")</f>
        <v xml:space="preserve">Z.4.20 -   </v>
      </c>
      <c r="J642" s="5" t="str">
        <f>J622&amp;"."&amp;RIGHT(J641,LEN(J641)-4)+1</f>
        <v>Z.5.20</v>
      </c>
      <c r="K642" s="6" t="str">
        <f>J642&amp;" - "&amp;IFERROR(INDEX('L2'!$G$6:$G$502,MATCH(J642,'L2'!$P$6:$P$502,0)),"  ")</f>
        <v xml:space="preserve">Z.5.20 -   </v>
      </c>
      <c r="L642" s="5" t="str">
        <f>L622&amp;"."&amp;RIGHT(L641,LEN(L641)-4)+1</f>
        <v>Z.6.20</v>
      </c>
      <c r="M642" s="6" t="str">
        <f>L642&amp;" - "&amp;IFERROR(INDEX('L2'!$G$6:$G$502,MATCH(L642,'L2'!$P$6:$P$502,0)),"  ")</f>
        <v xml:space="preserve">Z.6.20 -   </v>
      </c>
      <c r="N642" s="5" t="str">
        <f>N622&amp;"."&amp;RIGHT(N641,LEN(N641)-4)+1</f>
        <v>Z.7.20</v>
      </c>
      <c r="O642" s="6" t="str">
        <f>N642&amp;" - "&amp;IFERROR(INDEX('L2'!$G$6:$G$502,MATCH(N642,'L2'!$P$6:$P$502,0)),"  ")</f>
        <v xml:space="preserve">Z.7.20 -   </v>
      </c>
      <c r="P642" s="5" t="str">
        <f>P622&amp;"."&amp;RIGHT(P641,LEN(P641)-4)+1</f>
        <v>Z.8.20</v>
      </c>
      <c r="Q642" s="6" t="str">
        <f>P642&amp;" - "&amp;IFERROR(INDEX('L2'!$G$6:$G$502,MATCH(P642,'L2'!$P$6:$P$502,0)),"  ")</f>
        <v xml:space="preserve">Z.8.20 -   </v>
      </c>
      <c r="R642" s="5" t="str">
        <f>R622&amp;"."&amp;RIGHT(R641,LEN(R641)-4)+1</f>
        <v>Z.9.20</v>
      </c>
      <c r="S642" s="6" t="str">
        <f>R642&amp;" - "&amp;IFERROR(INDEX('L2'!$G$6:$G$502,MATCH(R642,'L2'!$P$6:$P$502,0)),"  ")</f>
        <v xml:space="preserve">Z.9.20 -   </v>
      </c>
      <c r="T642" s="5" t="str">
        <f>T622&amp;"."&amp;RIGHT(T641,LEN(T641)-5)+1</f>
        <v>Z.10.20</v>
      </c>
      <c r="U642" s="6" t="str">
        <f>T642&amp;" - "&amp;IFERROR(INDEX('L2'!$G$6:$G$502,MATCH(T642,'L2'!$P$6:$P$502,0)),"  ")</f>
        <v xml:space="preserve">Z.10.20 -   </v>
      </c>
    </row>
  </sheetData>
  <sheetProtection sheet="1" objects="1" scenarios="1"/>
  <mergeCells count="28">
    <mergeCell ref="B138:U138"/>
    <mergeCell ref="B621:U621"/>
    <mergeCell ref="B276:U276"/>
    <mergeCell ref="B575:U575"/>
    <mergeCell ref="B299:U299"/>
    <mergeCell ref="B598:U598"/>
    <mergeCell ref="B529:U529"/>
    <mergeCell ref="B552:U552"/>
    <mergeCell ref="B483:U483"/>
    <mergeCell ref="B506:U506"/>
    <mergeCell ref="B460:U460"/>
    <mergeCell ref="B414:U414"/>
    <mergeCell ref="B69:U69"/>
    <mergeCell ref="B46:U46"/>
    <mergeCell ref="B4:C4"/>
    <mergeCell ref="B437:U437"/>
    <mergeCell ref="B161:U161"/>
    <mergeCell ref="B33:BA33"/>
    <mergeCell ref="B92:U92"/>
    <mergeCell ref="B115:U115"/>
    <mergeCell ref="B345:U345"/>
    <mergeCell ref="B368:U368"/>
    <mergeCell ref="B391:U391"/>
    <mergeCell ref="B322:U322"/>
    <mergeCell ref="B230:U230"/>
    <mergeCell ref="B253:U253"/>
    <mergeCell ref="B184:U184"/>
    <mergeCell ref="B207:U2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290</vt:i4>
      </vt:variant>
    </vt:vector>
  </HeadingPairs>
  <TitlesOfParts>
    <vt:vector size="295" baseType="lpstr">
      <vt:lpstr>Read Me</vt:lpstr>
      <vt:lpstr>SIMPLE</vt:lpstr>
      <vt:lpstr>DETAILED</vt:lpstr>
      <vt:lpstr>L2</vt:lpstr>
      <vt:lpstr>L3</vt:lpstr>
      <vt:lpstr>L0</vt:lpstr>
      <vt:lpstr>L1.A</vt:lpstr>
      <vt:lpstr>L1.B</vt:lpstr>
      <vt:lpstr>L1.C</vt:lpstr>
      <vt:lpstr>L1.D</vt:lpstr>
      <vt:lpstr>L1.E</vt:lpstr>
      <vt:lpstr>L1.F</vt:lpstr>
      <vt:lpstr>L1.G</vt:lpstr>
      <vt:lpstr>L1.H</vt:lpstr>
      <vt:lpstr>L1.I</vt:lpstr>
      <vt:lpstr>L1.J</vt:lpstr>
      <vt:lpstr>L1.K</vt:lpstr>
      <vt:lpstr>L1.L</vt:lpstr>
      <vt:lpstr>L1.M</vt:lpstr>
      <vt:lpstr>L1.N</vt:lpstr>
      <vt:lpstr>L1.O</vt:lpstr>
      <vt:lpstr>L1.P</vt:lpstr>
      <vt:lpstr>L1.Q</vt:lpstr>
      <vt:lpstr>L1.R</vt:lpstr>
      <vt:lpstr>L1.S</vt:lpstr>
      <vt:lpstr>L1.T</vt:lpstr>
      <vt:lpstr>L1.U</vt:lpstr>
      <vt:lpstr>L1.V</vt:lpstr>
      <vt:lpstr>L1.W</vt:lpstr>
      <vt:lpstr>L1.X</vt:lpstr>
      <vt:lpstr>L1.Y</vt:lpstr>
      <vt:lpstr>L1.Z</vt:lpstr>
      <vt:lpstr>L2.A.1</vt:lpstr>
      <vt:lpstr>L2.A.10</vt:lpstr>
      <vt:lpstr>L2.A.2</vt:lpstr>
      <vt:lpstr>L2.A.3</vt:lpstr>
      <vt:lpstr>L2.A.4</vt:lpstr>
      <vt:lpstr>L2.A.5</vt:lpstr>
      <vt:lpstr>L2.A.6</vt:lpstr>
      <vt:lpstr>L2.A.7</vt:lpstr>
      <vt:lpstr>L2.A.8</vt:lpstr>
      <vt:lpstr>L2.A.9</vt:lpstr>
      <vt:lpstr>L2.B.1</vt:lpstr>
      <vt:lpstr>L2.B.10</vt:lpstr>
      <vt:lpstr>L2.B.2</vt:lpstr>
      <vt:lpstr>L2.B.3</vt:lpstr>
      <vt:lpstr>L2.B.4</vt:lpstr>
      <vt:lpstr>L2.B.5</vt:lpstr>
      <vt:lpstr>L2.B.6</vt:lpstr>
      <vt:lpstr>L2.B.7</vt:lpstr>
      <vt:lpstr>L2.B.8</vt:lpstr>
      <vt:lpstr>L2.B.9</vt:lpstr>
      <vt:lpstr>L2.C.1</vt:lpstr>
      <vt:lpstr>L2.C.10</vt:lpstr>
      <vt:lpstr>L2.C.2</vt:lpstr>
      <vt:lpstr>L2.C.3</vt:lpstr>
      <vt:lpstr>L2.C.4</vt:lpstr>
      <vt:lpstr>L2.C.5</vt:lpstr>
      <vt:lpstr>L2.C.6</vt:lpstr>
      <vt:lpstr>L2.C.7</vt:lpstr>
      <vt:lpstr>L2.C.8</vt:lpstr>
      <vt:lpstr>L2.C.9</vt:lpstr>
      <vt:lpstr>L2.D.1</vt:lpstr>
      <vt:lpstr>L2.D.10</vt:lpstr>
      <vt:lpstr>L2.D.2</vt:lpstr>
      <vt:lpstr>L2.D.3</vt:lpstr>
      <vt:lpstr>L2.D.4</vt:lpstr>
      <vt:lpstr>L2.D.5</vt:lpstr>
      <vt:lpstr>L2.D.6</vt:lpstr>
      <vt:lpstr>L2.D.7</vt:lpstr>
      <vt:lpstr>L2.D.8</vt:lpstr>
      <vt:lpstr>L2.D.9</vt:lpstr>
      <vt:lpstr>L2.E.1</vt:lpstr>
      <vt:lpstr>L2.E.10</vt:lpstr>
      <vt:lpstr>L2.E.2</vt:lpstr>
      <vt:lpstr>L2.E.3</vt:lpstr>
      <vt:lpstr>L2.E.4</vt:lpstr>
      <vt:lpstr>L2.E.5</vt:lpstr>
      <vt:lpstr>L2.E.6</vt:lpstr>
      <vt:lpstr>L2.E.7</vt:lpstr>
      <vt:lpstr>L2.E.8</vt:lpstr>
      <vt:lpstr>L2.E.9</vt:lpstr>
      <vt:lpstr>L2.F.1</vt:lpstr>
      <vt:lpstr>L2.F.10</vt:lpstr>
      <vt:lpstr>L2.F.2</vt:lpstr>
      <vt:lpstr>L2.F.3</vt:lpstr>
      <vt:lpstr>L2.F.4</vt:lpstr>
      <vt:lpstr>L2.F.5</vt:lpstr>
      <vt:lpstr>L2.F.6</vt:lpstr>
      <vt:lpstr>L2.F.7</vt:lpstr>
      <vt:lpstr>L2.F.8</vt:lpstr>
      <vt:lpstr>L2.F.9</vt:lpstr>
      <vt:lpstr>L2.G.1</vt:lpstr>
      <vt:lpstr>L2.G.10</vt:lpstr>
      <vt:lpstr>L2.G.2</vt:lpstr>
      <vt:lpstr>L2.G.3</vt:lpstr>
      <vt:lpstr>L2.G.4</vt:lpstr>
      <vt:lpstr>L2.G.5</vt:lpstr>
      <vt:lpstr>L2.G.6</vt:lpstr>
      <vt:lpstr>L2.G.7</vt:lpstr>
      <vt:lpstr>L2.G.8</vt:lpstr>
      <vt:lpstr>L2.G.9</vt:lpstr>
      <vt:lpstr>L2.H.1</vt:lpstr>
      <vt:lpstr>L2.H.10</vt:lpstr>
      <vt:lpstr>L2.H.2</vt:lpstr>
      <vt:lpstr>L2.H.3</vt:lpstr>
      <vt:lpstr>L2.H.4</vt:lpstr>
      <vt:lpstr>L2.H.5</vt:lpstr>
      <vt:lpstr>L2.H.6</vt:lpstr>
      <vt:lpstr>L2.H.7</vt:lpstr>
      <vt:lpstr>L2.H.8</vt:lpstr>
      <vt:lpstr>L2.H.9</vt:lpstr>
      <vt:lpstr>L2.I.1</vt:lpstr>
      <vt:lpstr>L2.I.10</vt:lpstr>
      <vt:lpstr>L2.I.2</vt:lpstr>
      <vt:lpstr>L2.I.3</vt:lpstr>
      <vt:lpstr>L2.I.4</vt:lpstr>
      <vt:lpstr>L2.I.5</vt:lpstr>
      <vt:lpstr>L2.I.6</vt:lpstr>
      <vt:lpstr>L2.I.7</vt:lpstr>
      <vt:lpstr>L2.I.8</vt:lpstr>
      <vt:lpstr>L2.I.9</vt:lpstr>
      <vt:lpstr>L2.J.1</vt:lpstr>
      <vt:lpstr>L2.J.10</vt:lpstr>
      <vt:lpstr>L2.J.2</vt:lpstr>
      <vt:lpstr>L2.J.3</vt:lpstr>
      <vt:lpstr>L2.J.4</vt:lpstr>
      <vt:lpstr>L2.J.5</vt:lpstr>
      <vt:lpstr>L2.J.6</vt:lpstr>
      <vt:lpstr>L2.J.7</vt:lpstr>
      <vt:lpstr>L2.J.8</vt:lpstr>
      <vt:lpstr>L2.J.9</vt:lpstr>
      <vt:lpstr>L2.K.1</vt:lpstr>
      <vt:lpstr>L2.K.10</vt:lpstr>
      <vt:lpstr>L2.K.2</vt:lpstr>
      <vt:lpstr>L2.K.3</vt:lpstr>
      <vt:lpstr>L2.K.4</vt:lpstr>
      <vt:lpstr>L2.K.5</vt:lpstr>
      <vt:lpstr>L2.K.6</vt:lpstr>
      <vt:lpstr>L2.K.7</vt:lpstr>
      <vt:lpstr>L2.K.8</vt:lpstr>
      <vt:lpstr>L2.K.9</vt:lpstr>
      <vt:lpstr>L2.L.1</vt:lpstr>
      <vt:lpstr>L2.L.10</vt:lpstr>
      <vt:lpstr>L2.L.2</vt:lpstr>
      <vt:lpstr>L2.L.3</vt:lpstr>
      <vt:lpstr>L2.L.4</vt:lpstr>
      <vt:lpstr>L2.L.5</vt:lpstr>
      <vt:lpstr>L2.L.6</vt:lpstr>
      <vt:lpstr>L2.L.7</vt:lpstr>
      <vt:lpstr>L2.L.8</vt:lpstr>
      <vt:lpstr>L2.L.9</vt:lpstr>
      <vt:lpstr>L2.M.1</vt:lpstr>
      <vt:lpstr>L2.M.10</vt:lpstr>
      <vt:lpstr>L2.M.2</vt:lpstr>
      <vt:lpstr>L2.M.3</vt:lpstr>
      <vt:lpstr>L2.M.4</vt:lpstr>
      <vt:lpstr>L2.M.5</vt:lpstr>
      <vt:lpstr>L2.M.6</vt:lpstr>
      <vt:lpstr>L2.M.7</vt:lpstr>
      <vt:lpstr>L2.M.8</vt:lpstr>
      <vt:lpstr>L2.M.9</vt:lpstr>
      <vt:lpstr>L2.N.1</vt:lpstr>
      <vt:lpstr>L2.N.10</vt:lpstr>
      <vt:lpstr>L2.N.2</vt:lpstr>
      <vt:lpstr>L2.N.3</vt:lpstr>
      <vt:lpstr>L2.N.4</vt:lpstr>
      <vt:lpstr>L2.N.5</vt:lpstr>
      <vt:lpstr>L2.N.6</vt:lpstr>
      <vt:lpstr>L2.N.7</vt:lpstr>
      <vt:lpstr>L2.N.8</vt:lpstr>
      <vt:lpstr>L2.N.9</vt:lpstr>
      <vt:lpstr>L2.O.1</vt:lpstr>
      <vt:lpstr>L2.O.10</vt:lpstr>
      <vt:lpstr>L2.O.2</vt:lpstr>
      <vt:lpstr>L2.O.3</vt:lpstr>
      <vt:lpstr>L2.O.4</vt:lpstr>
      <vt:lpstr>L2.O.5</vt:lpstr>
      <vt:lpstr>L2.O.6</vt:lpstr>
      <vt:lpstr>L2.O.7</vt:lpstr>
      <vt:lpstr>L2.O.8</vt:lpstr>
      <vt:lpstr>L2.O.9</vt:lpstr>
      <vt:lpstr>L2.P.1</vt:lpstr>
      <vt:lpstr>L2.P.10</vt:lpstr>
      <vt:lpstr>L2.P.2</vt:lpstr>
      <vt:lpstr>L2.P.3</vt:lpstr>
      <vt:lpstr>L2.P.4</vt:lpstr>
      <vt:lpstr>L2.P.5</vt:lpstr>
      <vt:lpstr>L2.P.6</vt:lpstr>
      <vt:lpstr>L2.P.7</vt:lpstr>
      <vt:lpstr>L2.P.8</vt:lpstr>
      <vt:lpstr>L2.P.9</vt:lpstr>
      <vt:lpstr>L2.Q.1</vt:lpstr>
      <vt:lpstr>L2.Q.10</vt:lpstr>
      <vt:lpstr>L2.Q.2</vt:lpstr>
      <vt:lpstr>L2.Q.3</vt:lpstr>
      <vt:lpstr>L2.Q.4</vt:lpstr>
      <vt:lpstr>L2.Q.5</vt:lpstr>
      <vt:lpstr>L2.Q.6</vt:lpstr>
      <vt:lpstr>L2.Q.7</vt:lpstr>
      <vt:lpstr>L2.Q.8</vt:lpstr>
      <vt:lpstr>L2.Q.9</vt:lpstr>
      <vt:lpstr>L2.R.1</vt:lpstr>
      <vt:lpstr>L2.R.10</vt:lpstr>
      <vt:lpstr>L2.R.2</vt:lpstr>
      <vt:lpstr>L2.R.3</vt:lpstr>
      <vt:lpstr>L2.R.4</vt:lpstr>
      <vt:lpstr>L2.R.5</vt:lpstr>
      <vt:lpstr>L2.R.6</vt:lpstr>
      <vt:lpstr>L2.R.7</vt:lpstr>
      <vt:lpstr>L2.R.8</vt:lpstr>
      <vt:lpstr>L2.R.9</vt:lpstr>
      <vt:lpstr>L2.S.1</vt:lpstr>
      <vt:lpstr>L2.S.10</vt:lpstr>
      <vt:lpstr>L2.S.2</vt:lpstr>
      <vt:lpstr>L2.S.3</vt:lpstr>
      <vt:lpstr>L2.S.4</vt:lpstr>
      <vt:lpstr>L2.S.5</vt:lpstr>
      <vt:lpstr>L2.S.6</vt:lpstr>
      <vt:lpstr>L2.S.7</vt:lpstr>
      <vt:lpstr>L2.S.8</vt:lpstr>
      <vt:lpstr>L2.S.9</vt:lpstr>
      <vt:lpstr>L2.T.1</vt:lpstr>
      <vt:lpstr>L2.T.10</vt:lpstr>
      <vt:lpstr>L2.T.2</vt:lpstr>
      <vt:lpstr>L2.T.3</vt:lpstr>
      <vt:lpstr>L2.T.4</vt:lpstr>
      <vt:lpstr>L2.T.5</vt:lpstr>
      <vt:lpstr>L2.T.6</vt:lpstr>
      <vt:lpstr>L2.T.7</vt:lpstr>
      <vt:lpstr>L2.T.8</vt:lpstr>
      <vt:lpstr>L2.T.9</vt:lpstr>
      <vt:lpstr>L2.U.1</vt:lpstr>
      <vt:lpstr>L2.U.10</vt:lpstr>
      <vt:lpstr>L2.U.2</vt:lpstr>
      <vt:lpstr>L2.U.3</vt:lpstr>
      <vt:lpstr>L2.U.4</vt:lpstr>
      <vt:lpstr>L2.U.5</vt:lpstr>
      <vt:lpstr>L2.U.6</vt:lpstr>
      <vt:lpstr>L2.U.7</vt:lpstr>
      <vt:lpstr>L2.U.8</vt:lpstr>
      <vt:lpstr>L2.U.9</vt:lpstr>
      <vt:lpstr>L2.V.1</vt:lpstr>
      <vt:lpstr>L2.V.10</vt:lpstr>
      <vt:lpstr>L2.V.2</vt:lpstr>
      <vt:lpstr>L2.V.3</vt:lpstr>
      <vt:lpstr>L2.V.4</vt:lpstr>
      <vt:lpstr>L2.V.5</vt:lpstr>
      <vt:lpstr>L2.V.6</vt:lpstr>
      <vt:lpstr>L2.V.7</vt:lpstr>
      <vt:lpstr>L2.V.8</vt:lpstr>
      <vt:lpstr>L2.V.9</vt:lpstr>
      <vt:lpstr>L2.W.1</vt:lpstr>
      <vt:lpstr>L2.W.10</vt:lpstr>
      <vt:lpstr>L2.W.2</vt:lpstr>
      <vt:lpstr>L2.W.3</vt:lpstr>
      <vt:lpstr>L2.W.4</vt:lpstr>
      <vt:lpstr>L2.W.5</vt:lpstr>
      <vt:lpstr>L2.W.6</vt:lpstr>
      <vt:lpstr>L2.W.7</vt:lpstr>
      <vt:lpstr>L2.W.8</vt:lpstr>
      <vt:lpstr>L2.W.9</vt:lpstr>
      <vt:lpstr>L2.X.1</vt:lpstr>
      <vt:lpstr>L2.X.10</vt:lpstr>
      <vt:lpstr>L2.X.2</vt:lpstr>
      <vt:lpstr>L2.X.3</vt:lpstr>
      <vt:lpstr>L2.X.4</vt:lpstr>
      <vt:lpstr>L2.X.5</vt:lpstr>
      <vt:lpstr>L2.X.6</vt:lpstr>
      <vt:lpstr>L2.X.7</vt:lpstr>
      <vt:lpstr>L2.X.8</vt:lpstr>
      <vt:lpstr>L2.X.9</vt:lpstr>
      <vt:lpstr>L2.Y.1</vt:lpstr>
      <vt:lpstr>L2.Y.10</vt:lpstr>
      <vt:lpstr>L2.Y.2</vt:lpstr>
      <vt:lpstr>L2.Y.3</vt:lpstr>
      <vt:lpstr>L2.Y.4</vt:lpstr>
      <vt:lpstr>L2.Y.5</vt:lpstr>
      <vt:lpstr>L2.Y.6</vt:lpstr>
      <vt:lpstr>L2.Y.7</vt:lpstr>
      <vt:lpstr>L2.Y.8</vt:lpstr>
      <vt:lpstr>L2.Y.9</vt:lpstr>
      <vt:lpstr>L2.Z.1</vt:lpstr>
      <vt:lpstr>L2.Z.10</vt:lpstr>
      <vt:lpstr>L2.Z.2</vt:lpstr>
      <vt:lpstr>L2.Z.3</vt:lpstr>
      <vt:lpstr>L2.Z.4</vt:lpstr>
      <vt:lpstr>L2.Z.5</vt:lpstr>
      <vt:lpstr>L2.Z.6</vt:lpstr>
      <vt:lpstr>L2.Z.7</vt:lpstr>
      <vt:lpstr>L2.Z.8</vt:lpstr>
      <vt:lpstr>L2.Z.9</vt:lpstr>
      <vt:lpstr>DETAILED!Print_Area</vt:lpstr>
      <vt:lpstr>SIMPLE!Print_Area</vt:lpstr>
      <vt:lpstr>DETAILED!Print_Titles</vt:lpstr>
    </vt:vector>
  </TitlesOfParts>
  <Company>Carollo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pbullock</dc:creator>
  <cp:lastModifiedBy>Microsoft Office User</cp:lastModifiedBy>
  <cp:lastPrinted>2022-05-16T18:49:32Z</cp:lastPrinted>
  <dcterms:created xsi:type="dcterms:W3CDTF">2018-05-25T22:59:11Z</dcterms:created>
  <dcterms:modified xsi:type="dcterms:W3CDTF">2024-10-29T17:00:06Z</dcterms:modified>
</cp:coreProperties>
</file>